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270" activeTab="1"/>
  </bookViews>
  <sheets>
    <sheet name="B-2" sheetId="1" r:id="rId1"/>
    <sheet name="enrolled tranfers graph" sheetId="2" r:id="rId2"/>
  </sheets>
  <definedNames>
    <definedName name="__123Graph_A" hidden="1">'B-2'!$E$46:$N$46</definedName>
    <definedName name="__123Graph_AB2ENROLL" hidden="1">'B-2'!$E$16:$N$16</definedName>
    <definedName name="__123Graph_AB2L&amp;U" hidden="1">'B-2'!$E$46:$N$46</definedName>
    <definedName name="__123Graph_B" hidden="1">'B-2'!$E$47:$N$47</definedName>
    <definedName name="__123Graph_BB2ENROLL" hidden="1">'B-2'!$E$18:$N$18</definedName>
    <definedName name="__123Graph_BB2L&amp;U" hidden="1">'B-2'!$E$47:$N$47</definedName>
    <definedName name="__123Graph_CB2ENROLL" hidden="1">'B-2'!$E$21:$N$21</definedName>
    <definedName name="__123Graph_X" hidden="1">'B-2'!$E$14:$N$14</definedName>
    <definedName name="__123Graph_XB2ENROLL" hidden="1">'B-2'!$E$14:$N$14</definedName>
    <definedName name="__123Graph_XB2L&amp;U" hidden="1">'B-2'!$E$14:$N$14</definedName>
    <definedName name="_Regression_Int" localSheetId="0" hidden="1">1</definedName>
    <definedName name="_xlnm.Print_Area" localSheetId="0">'B-2'!$C$3:$AC$38</definedName>
    <definedName name="Print_Area_MI">'B-2'!$C$3:$W$40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<sst xmlns="http://schemas.openxmlformats.org/spreadsheetml/2006/main" count="51" uniqueCount="21">
  <si>
    <t>TRANSFER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</si>
  <si>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</si>
  <si>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</si>
  <si>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</si>
  <si>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</si>
  <si>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</si>
  <si>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</si>
  <si>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CLASS LEVEL %</t>
  </si>
  <si>
    <t xml:space="preserve">  FRESHMAN</t>
  </si>
  <si>
    <t xml:space="preserve">  SOPHOMORE</t>
  </si>
  <si>
    <t xml:space="preserve">  JUNIOR</t>
  </si>
  <si>
    <t xml:space="preserve">  SENIOR</t>
  </si>
  <si>
    <t>MEAN G.P.A.</t>
  </si>
  <si>
    <t>OFFICE  OF  INSTITUTIONAL  RESEARCH  AND  PLANNING</t>
  </si>
  <si>
    <t>graph  table  001</t>
  </si>
  <si>
    <t>graph  table  002</t>
  </si>
  <si>
    <t>Lower</t>
  </si>
  <si>
    <t>Upper</t>
  </si>
  <si>
    <t>CLASS LEVEL (%)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</si>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</sst>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%"/>
    <numFmt numFmtId="167" formatCode="0.0"/>
  </numFmts>
  <fonts count="18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double"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7.75"/>
      <name val="Times New Roman"/>
      <family val="1"/>
    </font>
    <font>
      <b/>
      <i/>
      <sz val="31"/>
      <name val="Book Antiqua"/>
      <family val="1"/>
    </font>
    <font>
      <b/>
      <i/>
      <sz val="24.25"/>
      <name val="Book Antiqua"/>
      <family val="1"/>
    </font>
    <font>
      <b/>
      <i/>
      <sz val="28"/>
      <name val="Book Antiqua"/>
      <family val="1"/>
    </font>
    <font>
      <b/>
      <i/>
      <sz val="26"/>
      <name val="Book Antiqua"/>
      <family val="1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2" fillId="0" borderId="0" xfId="19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left"/>
      <protection/>
    </xf>
    <xf numFmtId="165" fontId="8" fillId="2" borderId="2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1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7" fontId="2" fillId="0" borderId="0" xfId="0" applyNumberFormat="1" applyFont="1" applyAlignment="1">
      <alignment/>
    </xf>
    <xf numFmtId="0" fontId="8" fillId="2" borderId="1" xfId="0" applyFont="1" applyFill="1" applyBorder="1" applyAlignment="1" applyProtection="1">
      <alignment horizontal="left" vertical="center"/>
      <protection/>
    </xf>
    <xf numFmtId="165" fontId="8" fillId="2" borderId="2" xfId="0" applyNumberFormat="1" applyFont="1" applyFill="1" applyBorder="1" applyAlignment="1" applyProtection="1">
      <alignment vertical="center"/>
      <protection/>
    </xf>
    <xf numFmtId="165" fontId="8" fillId="2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/>
              <a:t>Enrolled  Transfers</a:t>
            </a:r>
            <a:r>
              <a:rPr lang="en-US" cap="none" sz="3100" b="1" i="1" u="none" baseline="0"/>
              <a:t>
</a:t>
            </a:r>
            <a:r>
              <a:rPr lang="en-US" cap="none" sz="2600" b="1" i="1" u="none" baseline="0"/>
              <a:t>Lower  and  Upper  Divisions</a:t>
            </a:r>
            <a:r>
              <a:rPr lang="en-US" cap="none" sz="3100" b="1" i="1" u="none" baseline="0"/>
              <a:t>
</a:t>
            </a:r>
            <a:r>
              <a:rPr lang="en-US" cap="none" sz="2425" b="1" i="1" u="none" baseline="0"/>
              <a:t>Fall  Semesters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24"/>
          <c:w val="0.91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Lower  Division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50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'B-2'!$U$111:$AC$111</c:f>
              <c:numCache>
                <c:ptCount val="9"/>
                <c:pt idx="0">
                  <c:v>0.317</c:v>
                </c:pt>
                <c:pt idx="1">
                  <c:v>0.349</c:v>
                </c:pt>
                <c:pt idx="2">
                  <c:v>0.309</c:v>
                </c:pt>
                <c:pt idx="3">
                  <c:v>0.355</c:v>
                </c:pt>
                <c:pt idx="4">
                  <c:v>0.33699999999999997</c:v>
                </c:pt>
                <c:pt idx="5">
                  <c:v>0.353</c:v>
                </c:pt>
                <c:pt idx="6">
                  <c:v>0.38</c:v>
                </c:pt>
                <c:pt idx="7">
                  <c:v>0.364</c:v>
                </c:pt>
                <c:pt idx="8">
                  <c:v>0.39699999999999996</c:v>
                </c:pt>
              </c:numCache>
            </c:numRef>
          </c:val>
        </c:ser>
        <c:ser>
          <c:idx val="1"/>
          <c:order val="1"/>
          <c:tx>
            <c:v>Upper Division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-498000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'B-2'!$U$85:$AC$85</c:f>
              <c:num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</c:numCache>
            </c:numRef>
          </c:cat>
          <c:val>
            <c:numRef>
              <c:f>'B-2'!$U$112:$AC$112</c:f>
              <c:numCache>
                <c:ptCount val="9"/>
                <c:pt idx="0">
                  <c:v>0.683</c:v>
                </c:pt>
                <c:pt idx="1">
                  <c:v>0.651</c:v>
                </c:pt>
                <c:pt idx="2">
                  <c:v>0.69</c:v>
                </c:pt>
                <c:pt idx="3">
                  <c:v>0.645</c:v>
                </c:pt>
                <c:pt idx="4">
                  <c:v>0.663</c:v>
                </c:pt>
                <c:pt idx="5">
                  <c:v>0.646</c:v>
                </c:pt>
                <c:pt idx="6">
                  <c:v>0.62</c:v>
                </c:pt>
                <c:pt idx="7">
                  <c:v>0.637</c:v>
                </c:pt>
                <c:pt idx="8">
                  <c:v>0.603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 of  Enrolled  Transfers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94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52"/>
          <c:w val="0.6345"/>
          <c:h val="0.04625"/>
        </c:manualLayout>
      </c:layout>
      <c:overlay val="0"/>
      <c:txPr>
        <a:bodyPr vert="horz" rot="0"/>
        <a:lstStyle/>
        <a:p>
          <a:pPr>
            <a:defRPr lang="en-US" cap="none" sz="17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25" right="0.25" top="0.66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96075"/>
    <xdr:graphicFrame>
      <xdr:nvGraphicFramePr>
        <xdr:cNvPr id="1" name="Chart 1"/>
        <xdr:cNvGraphicFramePr/>
      </xdr:nvGraphicFramePr>
      <xdr:xfrm>
        <a:off x="0" y="0"/>
        <a:ext cx="95916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114"/>
  <sheetViews>
    <sheetView showGridLines="0" zoomScale="75" zoomScaleNormal="75" workbookViewId="0" topLeftCell="B7">
      <selection activeCell="AE18" sqref="AE18"/>
    </sheetView>
  </sheetViews>
  <sheetFormatPr defaultColWidth="6.7109375" defaultRowHeight="12.75"/>
  <cols>
    <col min="3" max="3" width="15.00390625" style="0" customWidth="1"/>
    <col min="4" max="15" width="0" style="0" hidden="1" customWidth="1"/>
    <col min="16" max="20" width="7.28125" style="0" hidden="1" customWidth="1"/>
    <col min="21" max="29" width="7.28125" style="0" customWidth="1"/>
    <col min="30" max="30" width="2.7109375" style="0" customWidth="1"/>
  </cols>
  <sheetData>
    <row r="1" spans="1:30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2"/>
      <c r="B3" s="2"/>
      <c r="C3" s="7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7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2"/>
      <c r="B5" s="2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0.25">
      <c r="A8" s="2"/>
      <c r="B8" s="2"/>
      <c r="C8" s="28" t="s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5"/>
    </row>
    <row r="9" spans="1:30" ht="18.75">
      <c r="A9" s="2"/>
      <c r="B9" s="2"/>
      <c r="C9" s="29" t="s">
        <v>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6"/>
    </row>
    <row r="10" spans="1:30" ht="12.7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</row>
    <row r="11" spans="1:30" ht="12.7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2"/>
      <c r="Z11" s="2"/>
      <c r="AA11" s="2"/>
      <c r="AB11" s="2"/>
      <c r="AC11" s="2"/>
      <c r="AD11" s="2"/>
    </row>
    <row r="12" spans="1:30" ht="12.7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</row>
    <row r="13" spans="1:3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>
      <c r="A14" s="2"/>
      <c r="B14" s="2"/>
      <c r="C14" s="2"/>
      <c r="D14" s="5">
        <v>1981</v>
      </c>
      <c r="E14" s="5">
        <v>1982</v>
      </c>
      <c r="F14" s="5">
        <v>1983</v>
      </c>
      <c r="G14" s="5">
        <v>1984</v>
      </c>
      <c r="H14" s="5">
        <v>1985</v>
      </c>
      <c r="I14" s="5">
        <v>1986</v>
      </c>
      <c r="J14" s="5">
        <v>1987</v>
      </c>
      <c r="K14" s="5">
        <v>1988</v>
      </c>
      <c r="L14" s="5">
        <v>1989</v>
      </c>
      <c r="M14" s="5">
        <v>1990</v>
      </c>
      <c r="N14" s="5">
        <v>1991</v>
      </c>
      <c r="O14" s="5">
        <v>1992</v>
      </c>
      <c r="P14" s="5">
        <v>1993</v>
      </c>
      <c r="Q14" s="5">
        <v>1994</v>
      </c>
      <c r="R14" s="5">
        <v>1995</v>
      </c>
      <c r="S14" s="5">
        <v>1996</v>
      </c>
      <c r="T14" s="5">
        <v>1997</v>
      </c>
      <c r="U14" s="5">
        <v>1998</v>
      </c>
      <c r="V14" s="5">
        <v>1999</v>
      </c>
      <c r="W14" s="5">
        <v>2000</v>
      </c>
      <c r="X14" s="5">
        <v>2001</v>
      </c>
      <c r="Y14" s="5">
        <v>2002</v>
      </c>
      <c r="Z14" s="5">
        <v>2003</v>
      </c>
      <c r="AA14" s="5">
        <v>2004</v>
      </c>
      <c r="AB14" s="5">
        <v>2005</v>
      </c>
      <c r="AC14" s="5">
        <v>2006</v>
      </c>
      <c r="AD14" s="2"/>
    </row>
    <row r="15" spans="1:3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>
      <c r="A16" s="2"/>
      <c r="B16" s="2"/>
      <c r="C16" s="7" t="s">
        <v>2</v>
      </c>
      <c r="D16" s="8">
        <v>1769</v>
      </c>
      <c r="E16" s="8">
        <v>1704</v>
      </c>
      <c r="F16" s="8">
        <v>1850</v>
      </c>
      <c r="G16" s="8">
        <v>1492</v>
      </c>
      <c r="H16" s="8">
        <v>1401</v>
      </c>
      <c r="I16" s="8">
        <v>1374</v>
      </c>
      <c r="J16" s="8">
        <v>1493</v>
      </c>
      <c r="K16" s="8">
        <v>1575</v>
      </c>
      <c r="L16" s="8">
        <v>1573</v>
      </c>
      <c r="M16" s="8">
        <v>2037</v>
      </c>
      <c r="N16" s="8">
        <v>2086</v>
      </c>
      <c r="O16" s="8">
        <v>1821</v>
      </c>
      <c r="P16" s="8">
        <v>1570</v>
      </c>
      <c r="Q16" s="8">
        <v>1480</v>
      </c>
      <c r="R16" s="8">
        <v>1376</v>
      </c>
      <c r="S16" s="8">
        <v>1195</v>
      </c>
      <c r="T16" s="8">
        <v>1094</v>
      </c>
      <c r="U16" s="8">
        <v>1189</v>
      </c>
      <c r="V16" s="8">
        <v>1148</v>
      </c>
      <c r="W16" s="8">
        <v>1196</v>
      </c>
      <c r="X16" s="8">
        <v>1232</v>
      </c>
      <c r="Y16" s="8">
        <v>1368</v>
      </c>
      <c r="Z16" s="8">
        <v>1331</v>
      </c>
      <c r="AA16" s="8">
        <v>1346</v>
      </c>
      <c r="AB16" s="8">
        <v>1421</v>
      </c>
      <c r="AC16" s="8">
        <v>1499</v>
      </c>
      <c r="AD16" s="2"/>
    </row>
    <row r="17" spans="1:30" ht="12.75">
      <c r="A17" s="2"/>
      <c r="B17" s="2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"/>
    </row>
    <row r="18" spans="1:30" ht="12.75">
      <c r="A18" s="2"/>
      <c r="B18" s="2"/>
      <c r="C18" s="7" t="s">
        <v>3</v>
      </c>
      <c r="D18" s="8">
        <v>924</v>
      </c>
      <c r="E18" s="8">
        <v>848</v>
      </c>
      <c r="F18" s="8">
        <v>871</v>
      </c>
      <c r="G18" s="8">
        <v>769</v>
      </c>
      <c r="H18" s="8">
        <v>736</v>
      </c>
      <c r="I18" s="8">
        <v>660</v>
      </c>
      <c r="J18" s="8">
        <v>662</v>
      </c>
      <c r="K18" s="8">
        <v>700</v>
      </c>
      <c r="L18" s="8">
        <v>645</v>
      </c>
      <c r="M18" s="8">
        <v>852</v>
      </c>
      <c r="N18" s="8">
        <v>851</v>
      </c>
      <c r="O18" s="8">
        <v>848</v>
      </c>
      <c r="P18" s="8">
        <v>926</v>
      </c>
      <c r="Q18" s="8">
        <v>828</v>
      </c>
      <c r="R18" s="8">
        <v>789</v>
      </c>
      <c r="S18" s="8">
        <v>759</v>
      </c>
      <c r="T18" s="8">
        <v>726</v>
      </c>
      <c r="U18" s="8">
        <v>804</v>
      </c>
      <c r="V18" s="8">
        <v>731</v>
      </c>
      <c r="W18" s="8">
        <v>755</v>
      </c>
      <c r="X18" s="8">
        <v>792</v>
      </c>
      <c r="Y18" s="8">
        <v>789</v>
      </c>
      <c r="Z18" s="8">
        <v>791</v>
      </c>
      <c r="AA18" s="8">
        <v>782</v>
      </c>
      <c r="AB18" s="8">
        <v>767</v>
      </c>
      <c r="AC18" s="8">
        <v>797</v>
      </c>
      <c r="AD18" s="2"/>
    </row>
    <row r="19" spans="1:30" ht="12.75">
      <c r="A19" s="2"/>
      <c r="B19" s="2"/>
      <c r="C19" s="3" t="s">
        <v>4</v>
      </c>
      <c r="D19" s="9">
        <f aca="true" t="shared" si="0" ref="D19:M19">D18/D16*100</f>
        <v>52.23289994347089</v>
      </c>
      <c r="E19" s="9">
        <f t="shared" si="0"/>
        <v>49.76525821596244</v>
      </c>
      <c r="F19" s="9">
        <f t="shared" si="0"/>
        <v>47.08108108108108</v>
      </c>
      <c r="G19" s="9">
        <f t="shared" si="0"/>
        <v>51.541554959785515</v>
      </c>
      <c r="H19" s="9">
        <f t="shared" si="0"/>
        <v>52.533904354032835</v>
      </c>
      <c r="I19" s="9">
        <f t="shared" si="0"/>
        <v>48.03493449781659</v>
      </c>
      <c r="J19" s="9">
        <f t="shared" si="0"/>
        <v>44.34025452109846</v>
      </c>
      <c r="K19" s="9">
        <f t="shared" si="0"/>
        <v>44.44444444444444</v>
      </c>
      <c r="L19" s="9">
        <f t="shared" si="0"/>
        <v>41.00445009535918</v>
      </c>
      <c r="M19" s="9">
        <f t="shared" si="0"/>
        <v>41.82621502209131</v>
      </c>
      <c r="N19" s="10">
        <f>N18/N16</f>
        <v>0.40795781399808245</v>
      </c>
      <c r="O19" s="10">
        <f aca="true" t="shared" si="1" ref="O19:AC19">O18/O16</f>
        <v>0.4656781987918726</v>
      </c>
      <c r="P19" s="10">
        <f t="shared" si="1"/>
        <v>0.5898089171974522</v>
      </c>
      <c r="Q19" s="10">
        <f t="shared" si="1"/>
        <v>0.5594594594594594</v>
      </c>
      <c r="R19" s="10">
        <f t="shared" si="1"/>
        <v>0.5734011627906976</v>
      </c>
      <c r="S19" s="10">
        <f t="shared" si="1"/>
        <v>0.6351464435146443</v>
      </c>
      <c r="T19" s="10">
        <f t="shared" si="1"/>
        <v>0.6636197440585009</v>
      </c>
      <c r="U19" s="10">
        <f t="shared" si="1"/>
        <v>0.6761984861227922</v>
      </c>
      <c r="V19" s="10">
        <f t="shared" si="1"/>
        <v>0.6367595818815331</v>
      </c>
      <c r="W19" s="10">
        <f t="shared" si="1"/>
        <v>0.6312709030100334</v>
      </c>
      <c r="X19" s="10">
        <f t="shared" si="1"/>
        <v>0.6428571428571429</v>
      </c>
      <c r="Y19" s="10">
        <f t="shared" si="1"/>
        <v>0.5767543859649122</v>
      </c>
      <c r="Z19" s="10">
        <f t="shared" si="1"/>
        <v>0.594290007513148</v>
      </c>
      <c r="AA19" s="10">
        <f t="shared" si="1"/>
        <v>0.5809806835066865</v>
      </c>
      <c r="AB19" s="10">
        <f t="shared" si="1"/>
        <v>0.5397607318789585</v>
      </c>
      <c r="AC19" s="10">
        <f t="shared" si="1"/>
        <v>0.5316877918612408</v>
      </c>
      <c r="AD19" s="2"/>
    </row>
    <row r="20" spans="1:30" ht="12.75">
      <c r="A20" s="2"/>
      <c r="B20" s="2"/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2"/>
    </row>
    <row r="21" spans="1:30" ht="12.75">
      <c r="A21" s="2"/>
      <c r="B21" s="2"/>
      <c r="C21" s="7" t="s">
        <v>5</v>
      </c>
      <c r="D21" s="8">
        <v>401</v>
      </c>
      <c r="E21" s="8">
        <v>443</v>
      </c>
      <c r="F21" s="8">
        <v>420</v>
      </c>
      <c r="G21" s="8">
        <v>408</v>
      </c>
      <c r="H21" s="8">
        <v>376</v>
      </c>
      <c r="I21" s="8">
        <v>358</v>
      </c>
      <c r="J21" s="8">
        <v>362</v>
      </c>
      <c r="K21" s="8">
        <v>376</v>
      </c>
      <c r="L21" s="8">
        <v>321</v>
      </c>
      <c r="M21" s="8">
        <v>422</v>
      </c>
      <c r="N21" s="8">
        <v>413</v>
      </c>
      <c r="O21" s="8">
        <v>386</v>
      </c>
      <c r="P21" s="8">
        <v>458</v>
      </c>
      <c r="Q21" s="8">
        <v>459</v>
      </c>
      <c r="R21" s="8">
        <v>387</v>
      </c>
      <c r="S21" s="8">
        <v>418</v>
      </c>
      <c r="T21" s="8">
        <v>383</v>
      </c>
      <c r="U21" s="8">
        <v>470</v>
      </c>
      <c r="V21" s="8">
        <v>424</v>
      </c>
      <c r="W21" s="8">
        <v>423</v>
      </c>
      <c r="X21" s="8">
        <v>462</v>
      </c>
      <c r="Y21" s="8">
        <v>426</v>
      </c>
      <c r="Z21" s="8">
        <v>441</v>
      </c>
      <c r="AA21" s="8">
        <v>455</v>
      </c>
      <c r="AB21" s="8">
        <v>454</v>
      </c>
      <c r="AC21" s="8">
        <v>433</v>
      </c>
      <c r="AD21" s="2"/>
    </row>
    <row r="22" spans="1:37" ht="12.75">
      <c r="A22" s="2"/>
      <c r="B22" s="2"/>
      <c r="C22" s="3" t="s">
        <v>6</v>
      </c>
      <c r="D22" s="9">
        <f aca="true" t="shared" si="2" ref="D22:M22">D21/D18*100</f>
        <v>43.3982683982684</v>
      </c>
      <c r="E22" s="9">
        <f t="shared" si="2"/>
        <v>52.240566037735846</v>
      </c>
      <c r="F22" s="9">
        <f t="shared" si="2"/>
        <v>48.220436280137775</v>
      </c>
      <c r="G22" s="9">
        <f t="shared" si="2"/>
        <v>53.05591677503251</v>
      </c>
      <c r="H22" s="9">
        <f t="shared" si="2"/>
        <v>51.08695652173913</v>
      </c>
      <c r="I22" s="9">
        <f t="shared" si="2"/>
        <v>54.24242424242425</v>
      </c>
      <c r="J22" s="9">
        <f t="shared" si="2"/>
        <v>54.68277945619335</v>
      </c>
      <c r="K22" s="9">
        <f t="shared" si="2"/>
        <v>53.714285714285715</v>
      </c>
      <c r="L22" s="9">
        <f t="shared" si="2"/>
        <v>49.76744186046512</v>
      </c>
      <c r="M22" s="9">
        <f t="shared" si="2"/>
        <v>49.53051643192488</v>
      </c>
      <c r="N22" s="10">
        <f>N21/N18</f>
        <v>0.48531139835487663</v>
      </c>
      <c r="O22" s="10">
        <f aca="true" t="shared" si="3" ref="O22:AC22">O21/O18</f>
        <v>0.455188679245283</v>
      </c>
      <c r="P22" s="10">
        <f t="shared" si="3"/>
        <v>0.4946004319654428</v>
      </c>
      <c r="Q22" s="10">
        <f t="shared" si="3"/>
        <v>0.5543478260869565</v>
      </c>
      <c r="R22" s="10">
        <f t="shared" si="3"/>
        <v>0.49049429657794674</v>
      </c>
      <c r="S22" s="10">
        <f t="shared" si="3"/>
        <v>0.5507246376811594</v>
      </c>
      <c r="T22" s="10">
        <f t="shared" si="3"/>
        <v>0.5275482093663911</v>
      </c>
      <c r="U22" s="10">
        <f t="shared" si="3"/>
        <v>0.5845771144278606</v>
      </c>
      <c r="V22" s="10">
        <f t="shared" si="3"/>
        <v>0.5800273597811217</v>
      </c>
      <c r="W22" s="10">
        <f t="shared" si="3"/>
        <v>0.5602649006622517</v>
      </c>
      <c r="X22" s="10">
        <f t="shared" si="3"/>
        <v>0.5833333333333334</v>
      </c>
      <c r="Y22" s="10">
        <f t="shared" si="3"/>
        <v>0.5399239543726235</v>
      </c>
      <c r="Z22" s="10">
        <f t="shared" si="3"/>
        <v>0.5575221238938053</v>
      </c>
      <c r="AA22" s="10">
        <f t="shared" si="3"/>
        <v>0.5818414322250639</v>
      </c>
      <c r="AB22" s="10">
        <f t="shared" si="3"/>
        <v>0.5919165580182529</v>
      </c>
      <c r="AC22" s="10">
        <f t="shared" si="3"/>
        <v>0.5432873274780426</v>
      </c>
      <c r="AD22" s="9"/>
      <c r="AE22" s="1"/>
      <c r="AF22" s="1"/>
      <c r="AG22" s="1"/>
      <c r="AH22" s="1"/>
      <c r="AI22" s="1"/>
      <c r="AJ22" s="1"/>
      <c r="AK22" s="1"/>
    </row>
    <row r="23" spans="1:37" ht="12.75">
      <c r="A23" s="2"/>
      <c r="B23" s="2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9"/>
      <c r="AE23" s="1"/>
      <c r="AF23" s="1"/>
      <c r="AG23" s="1"/>
      <c r="AH23" s="1"/>
      <c r="AI23" s="1"/>
      <c r="AJ23" s="1"/>
      <c r="AK23" s="1"/>
    </row>
    <row r="24" spans="1:37" ht="12.75">
      <c r="A24" s="2"/>
      <c r="B24" s="2"/>
      <c r="C24" s="3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  <c r="AE24" s="1"/>
      <c r="AF24" s="1"/>
      <c r="AG24" s="1"/>
      <c r="AH24" s="1"/>
      <c r="AI24" s="1"/>
      <c r="AJ24" s="1"/>
      <c r="AK24" s="1"/>
    </row>
    <row r="25" spans="1:37" ht="12.75">
      <c r="A25" s="2"/>
      <c r="B25" s="2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9"/>
      <c r="AE25" s="1"/>
      <c r="AF25" s="1"/>
      <c r="AG25" s="1"/>
      <c r="AH25" s="1"/>
      <c r="AI25" s="1"/>
      <c r="AJ25" s="1"/>
      <c r="AK25" s="1"/>
    </row>
    <row r="26" spans="1:37" ht="12.75">
      <c r="A26" s="2"/>
      <c r="B26" s="2"/>
      <c r="C26" s="3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1"/>
      <c r="AF26" s="1"/>
      <c r="AG26" s="1"/>
      <c r="AH26" s="1"/>
      <c r="AI26" s="1"/>
      <c r="AJ26" s="1"/>
      <c r="AK26" s="1"/>
    </row>
    <row r="27" spans="1:37" ht="12.75">
      <c r="A27" s="2"/>
      <c r="B27" s="2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9"/>
      <c r="AE27" s="1"/>
      <c r="AF27" s="1"/>
      <c r="AG27" s="1"/>
      <c r="AH27" s="1"/>
      <c r="AI27" s="1"/>
      <c r="AJ27" s="1"/>
      <c r="AK27" s="1"/>
    </row>
    <row r="28" spans="1:37" ht="12.75">
      <c r="A28" s="2"/>
      <c r="B28" s="2"/>
      <c r="C28" s="3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9"/>
      <c r="AE28" s="1"/>
      <c r="AF28" s="1"/>
      <c r="AG28" s="1"/>
      <c r="AH28" s="1"/>
      <c r="AI28" s="1"/>
      <c r="AJ28" s="1"/>
      <c r="AK28" s="1"/>
    </row>
    <row r="29" spans="1:30" ht="12.75">
      <c r="A29" s="2"/>
      <c r="B29" s="2"/>
      <c r="C29" s="2"/>
      <c r="D29" s="5">
        <v>1981</v>
      </c>
      <c r="E29" s="5">
        <v>1982</v>
      </c>
      <c r="F29" s="5">
        <v>1983</v>
      </c>
      <c r="G29" s="5">
        <v>1984</v>
      </c>
      <c r="H29" s="5">
        <v>1985</v>
      </c>
      <c r="I29" s="5">
        <v>1986</v>
      </c>
      <c r="J29" s="5">
        <v>1987</v>
      </c>
      <c r="K29" s="5">
        <v>1988</v>
      </c>
      <c r="L29" s="5">
        <v>1989</v>
      </c>
      <c r="M29" s="5">
        <v>1990</v>
      </c>
      <c r="N29" s="5">
        <v>1991</v>
      </c>
      <c r="O29" s="5">
        <v>1992</v>
      </c>
      <c r="P29" s="5">
        <v>1993</v>
      </c>
      <c r="Q29" s="5">
        <v>1994</v>
      </c>
      <c r="R29" s="5">
        <v>1995</v>
      </c>
      <c r="S29" s="5">
        <v>1996</v>
      </c>
      <c r="T29" s="5">
        <v>1997</v>
      </c>
      <c r="U29" s="5">
        <v>1998</v>
      </c>
      <c r="V29" s="5">
        <v>1999</v>
      </c>
      <c r="W29" s="5">
        <v>2000</v>
      </c>
      <c r="X29" s="5">
        <v>2001</v>
      </c>
      <c r="Y29" s="5">
        <v>2002</v>
      </c>
      <c r="Z29" s="5">
        <v>2003</v>
      </c>
      <c r="AA29" s="5">
        <v>2004</v>
      </c>
      <c r="AB29" s="5">
        <v>2005</v>
      </c>
      <c r="AC29" s="5">
        <v>2006</v>
      </c>
      <c r="AD29" s="2"/>
    </row>
    <row r="30" spans="1:30" ht="21.75" customHeight="1">
      <c r="A30" s="2"/>
      <c r="B30" s="2"/>
      <c r="C30" s="12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21.75" customHeight="1">
      <c r="A31" s="2"/>
      <c r="B31" s="2"/>
      <c r="C31" s="3" t="s">
        <v>8</v>
      </c>
      <c r="D31" s="9">
        <v>7.5</v>
      </c>
      <c r="E31" s="9">
        <v>8.8</v>
      </c>
      <c r="F31" s="9">
        <v>8.6</v>
      </c>
      <c r="G31" s="9">
        <v>8.6</v>
      </c>
      <c r="H31" s="9">
        <v>9</v>
      </c>
      <c r="I31" s="9">
        <v>9.2</v>
      </c>
      <c r="J31" s="9">
        <v>5.2</v>
      </c>
      <c r="K31" s="9">
        <v>7.7</v>
      </c>
      <c r="L31" s="9">
        <v>6.5</v>
      </c>
      <c r="M31" s="9">
        <v>3.3</v>
      </c>
      <c r="N31" s="11">
        <v>4.6</v>
      </c>
      <c r="O31" s="11">
        <v>6</v>
      </c>
      <c r="P31" s="10">
        <f>5.2/100</f>
        <v>0.052000000000000005</v>
      </c>
      <c r="Q31" s="10">
        <f>7.6/100</f>
        <v>0.076</v>
      </c>
      <c r="R31" s="10">
        <f>8.8/100</f>
        <v>0.08800000000000001</v>
      </c>
      <c r="S31" s="10">
        <v>0.072</v>
      </c>
      <c r="T31" s="10">
        <v>0.084</v>
      </c>
      <c r="U31" s="10">
        <v>0.07</v>
      </c>
      <c r="V31" s="10">
        <v>0.087</v>
      </c>
      <c r="W31" s="10">
        <v>0.054</v>
      </c>
      <c r="X31" s="10">
        <v>0.087</v>
      </c>
      <c r="Y31" s="10">
        <v>0.05</v>
      </c>
      <c r="Z31" s="10">
        <v>0.045</v>
      </c>
      <c r="AA31" s="10">
        <v>0.057</v>
      </c>
      <c r="AB31" s="10">
        <v>0.042</v>
      </c>
      <c r="AC31" s="10">
        <v>0.048</v>
      </c>
      <c r="AD31" s="2"/>
    </row>
    <row r="32" spans="1:30" ht="21.75" customHeight="1">
      <c r="A32" s="2"/>
      <c r="B32" s="2"/>
      <c r="C32" s="3" t="s">
        <v>9</v>
      </c>
      <c r="D32" s="9">
        <v>27.7</v>
      </c>
      <c r="E32" s="9">
        <v>33.6</v>
      </c>
      <c r="F32" s="9">
        <v>25.7</v>
      </c>
      <c r="G32" s="9">
        <v>27.5</v>
      </c>
      <c r="H32" s="9">
        <v>32.7</v>
      </c>
      <c r="I32" s="9">
        <v>25.4</v>
      </c>
      <c r="J32" s="9">
        <v>24</v>
      </c>
      <c r="K32" s="9">
        <v>29.3</v>
      </c>
      <c r="L32" s="9">
        <v>21.2</v>
      </c>
      <c r="M32" s="9">
        <v>20.6</v>
      </c>
      <c r="N32" s="11">
        <v>21.5</v>
      </c>
      <c r="O32" s="11">
        <v>18.1</v>
      </c>
      <c r="P32" s="10">
        <f>27.9/100</f>
        <v>0.27899999999999997</v>
      </c>
      <c r="Q32" s="10">
        <f>27.9/100</f>
        <v>0.27899999999999997</v>
      </c>
      <c r="R32" s="10">
        <f>24/100</f>
        <v>0.24</v>
      </c>
      <c r="S32" s="10">
        <v>0.287</v>
      </c>
      <c r="T32" s="10">
        <v>0.24</v>
      </c>
      <c r="U32" s="10">
        <v>0.247</v>
      </c>
      <c r="V32" s="10">
        <v>0.262</v>
      </c>
      <c r="W32" s="10">
        <v>0.255</v>
      </c>
      <c r="X32" s="10">
        <v>0.268</v>
      </c>
      <c r="Y32" s="10">
        <v>0.287</v>
      </c>
      <c r="Z32" s="10">
        <v>0.308</v>
      </c>
      <c r="AA32" s="10">
        <v>0.323</v>
      </c>
      <c r="AB32" s="10">
        <v>0.322</v>
      </c>
      <c r="AC32" s="10">
        <v>0.349</v>
      </c>
      <c r="AD32" s="2"/>
    </row>
    <row r="33" spans="1:30" ht="21.75" customHeight="1">
      <c r="A33" s="2"/>
      <c r="B33" s="2"/>
      <c r="C33" s="3" t="s">
        <v>10</v>
      </c>
      <c r="D33" s="9">
        <v>63.8</v>
      </c>
      <c r="E33" s="9">
        <v>56.9</v>
      </c>
      <c r="F33" s="9">
        <v>63.1</v>
      </c>
      <c r="G33" s="9">
        <v>63.2</v>
      </c>
      <c r="H33" s="9">
        <v>57.7</v>
      </c>
      <c r="I33" s="9">
        <v>65.4</v>
      </c>
      <c r="J33" s="9">
        <v>70.2</v>
      </c>
      <c r="K33" s="9">
        <v>63</v>
      </c>
      <c r="L33" s="9">
        <v>71.7</v>
      </c>
      <c r="M33" s="9">
        <v>76.1</v>
      </c>
      <c r="N33" s="11">
        <v>73.8</v>
      </c>
      <c r="O33" s="11">
        <v>74.9</v>
      </c>
      <c r="P33" s="10">
        <f>66.6/100</f>
        <v>0.6659999999999999</v>
      </c>
      <c r="Q33" s="10">
        <f>63.8/100</f>
        <v>0.638</v>
      </c>
      <c r="R33" s="10">
        <f>64.9/100</f>
        <v>0.649</v>
      </c>
      <c r="S33" s="10">
        <v>0.629</v>
      </c>
      <c r="T33" s="10">
        <v>0.671</v>
      </c>
      <c r="U33" s="10">
        <v>0.679</v>
      </c>
      <c r="V33" s="10">
        <v>0.646</v>
      </c>
      <c r="W33" s="10">
        <v>0.688</v>
      </c>
      <c r="X33" s="10">
        <v>0.641</v>
      </c>
      <c r="Y33" s="10">
        <v>0.663</v>
      </c>
      <c r="Z33" s="10">
        <v>0.646</v>
      </c>
      <c r="AA33" s="10">
        <v>0.62</v>
      </c>
      <c r="AB33" s="10">
        <v>0.637</v>
      </c>
      <c r="AC33" s="10">
        <v>0.603</v>
      </c>
      <c r="AD33" s="2"/>
    </row>
    <row r="34" spans="1:30" ht="21.75" customHeight="1">
      <c r="A34" s="2"/>
      <c r="B34" s="2"/>
      <c r="C34" s="3" t="s">
        <v>11</v>
      </c>
      <c r="D34" s="9">
        <v>1</v>
      </c>
      <c r="E34" s="9">
        <v>0.7</v>
      </c>
      <c r="F34" s="9">
        <v>2.6</v>
      </c>
      <c r="G34" s="9">
        <v>0.7</v>
      </c>
      <c r="H34" s="9">
        <v>0.5</v>
      </c>
      <c r="I34" s="9">
        <v>0</v>
      </c>
      <c r="J34" s="9">
        <v>0.6</v>
      </c>
      <c r="K34" s="9">
        <v>0</v>
      </c>
      <c r="L34" s="9">
        <v>0.6</v>
      </c>
      <c r="M34" s="9">
        <v>0</v>
      </c>
      <c r="N34" s="11">
        <v>0</v>
      </c>
      <c r="O34" s="11">
        <v>1</v>
      </c>
      <c r="P34" s="10">
        <f>0.2/100</f>
        <v>0.002</v>
      </c>
      <c r="Q34" s="10">
        <f>0.7/100</f>
        <v>0.006999999999999999</v>
      </c>
      <c r="R34" s="10">
        <f>2.3/100</f>
        <v>0.023</v>
      </c>
      <c r="S34" s="10">
        <v>0.012</v>
      </c>
      <c r="T34" s="10">
        <v>0.005</v>
      </c>
      <c r="U34" s="10">
        <v>0.004</v>
      </c>
      <c r="V34" s="10">
        <v>0.005</v>
      </c>
      <c r="W34" s="10">
        <v>0.002</v>
      </c>
      <c r="X34" s="10">
        <v>0.004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2"/>
    </row>
    <row r="35" spans="1:30" ht="21.75" customHeight="1">
      <c r="A35" s="2"/>
      <c r="B35" s="2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"/>
    </row>
    <row r="36" spans="1:30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24" customHeight="1">
      <c r="A37" s="2"/>
      <c r="B37" s="15"/>
      <c r="C37" s="22" t="s">
        <v>12</v>
      </c>
      <c r="D37" s="23">
        <v>2.9</v>
      </c>
      <c r="E37" s="23">
        <v>2.9</v>
      </c>
      <c r="F37" s="23">
        <v>2.8</v>
      </c>
      <c r="G37" s="23">
        <v>2.9</v>
      </c>
      <c r="H37" s="23">
        <v>2.9</v>
      </c>
      <c r="I37" s="23">
        <v>3</v>
      </c>
      <c r="J37" s="23">
        <v>2.8</v>
      </c>
      <c r="K37" s="23">
        <v>2.9</v>
      </c>
      <c r="L37" s="23">
        <v>3</v>
      </c>
      <c r="M37" s="23">
        <v>3</v>
      </c>
      <c r="N37" s="23">
        <v>2.9</v>
      </c>
      <c r="O37" s="23">
        <v>3</v>
      </c>
      <c r="P37" s="23">
        <v>3</v>
      </c>
      <c r="Q37" s="23">
        <v>3</v>
      </c>
      <c r="R37" s="23">
        <v>3</v>
      </c>
      <c r="S37" s="23">
        <v>2.9</v>
      </c>
      <c r="T37" s="23">
        <v>2.9</v>
      </c>
      <c r="U37" s="23">
        <v>3</v>
      </c>
      <c r="V37" s="23">
        <v>3</v>
      </c>
      <c r="W37" s="23">
        <v>3</v>
      </c>
      <c r="X37" s="23">
        <v>3</v>
      </c>
      <c r="Y37" s="23">
        <v>3</v>
      </c>
      <c r="Z37" s="23">
        <v>3</v>
      </c>
      <c r="AA37" s="23">
        <v>3</v>
      </c>
      <c r="AB37" s="23">
        <v>3</v>
      </c>
      <c r="AC37" s="24">
        <v>3</v>
      </c>
      <c r="AD37" s="2"/>
    </row>
    <row r="38" spans="1:30" ht="12.7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</row>
    <row r="39" spans="1:3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4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</row>
    <row r="43" spans="1:3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</row>
    <row r="44" spans="1:3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0.25">
      <c r="A45" s="2"/>
      <c r="B45" s="2"/>
      <c r="C45" s="28" t="s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  <c r="AB45" s="25"/>
      <c r="AC45" s="25"/>
      <c r="AD45" s="2"/>
    </row>
    <row r="46" spans="1:30" ht="18.75">
      <c r="A46" s="2"/>
      <c r="B46" s="2"/>
      <c r="C46" s="29" t="s">
        <v>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6"/>
      <c r="AB46" s="26"/>
      <c r="AC46" s="26"/>
      <c r="AD46" s="2"/>
    </row>
    <row r="47" spans="1:30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</row>
    <row r="48" spans="1:30" ht="13.5" thickBo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</row>
    <row r="49" spans="1:30" ht="21" thickBot="1">
      <c r="A49" s="2"/>
      <c r="B49" s="2"/>
      <c r="C49" s="18" t="s">
        <v>14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4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</row>
    <row r="50" spans="1:3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2" ht="12.75">
      <c r="A51" s="2"/>
      <c r="B51" s="2"/>
      <c r="C51" s="2"/>
      <c r="D51" s="5">
        <v>1981</v>
      </c>
      <c r="E51" s="5">
        <v>1982</v>
      </c>
      <c r="F51" s="5">
        <v>1983</v>
      </c>
      <c r="G51" s="5">
        <v>1984</v>
      </c>
      <c r="H51" s="5">
        <v>1985</v>
      </c>
      <c r="I51" s="5">
        <v>1986</v>
      </c>
      <c r="J51" s="5">
        <v>1987</v>
      </c>
      <c r="K51" s="5">
        <v>1988</v>
      </c>
      <c r="L51" s="5">
        <v>1989</v>
      </c>
      <c r="M51" s="5">
        <v>1990</v>
      </c>
      <c r="N51" s="5">
        <v>1991</v>
      </c>
      <c r="O51" s="5">
        <v>1992</v>
      </c>
      <c r="P51" s="5">
        <v>1993</v>
      </c>
      <c r="Q51" s="5">
        <v>1994</v>
      </c>
      <c r="R51" s="5">
        <v>1995</v>
      </c>
      <c r="S51" s="5">
        <v>1996</v>
      </c>
      <c r="T51" s="5">
        <v>1997</v>
      </c>
      <c r="U51" s="5">
        <v>1998</v>
      </c>
      <c r="V51" s="5">
        <v>1999</v>
      </c>
      <c r="W51" s="5">
        <v>2000</v>
      </c>
      <c r="X51" s="5">
        <v>2001</v>
      </c>
      <c r="Y51" s="5">
        <v>2002</v>
      </c>
      <c r="Z51" s="5">
        <v>2003</v>
      </c>
      <c r="AA51" s="5">
        <v>2004</v>
      </c>
      <c r="AB51" s="5">
        <v>2005</v>
      </c>
      <c r="AC51" s="5">
        <v>2006</v>
      </c>
      <c r="AD51" s="2"/>
      <c r="AF51" s="5">
        <v>2004</v>
      </c>
    </row>
    <row r="52" spans="1:3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F52" s="2"/>
    </row>
    <row r="53" spans="1:32" ht="12.75">
      <c r="A53" s="2"/>
      <c r="B53" s="2"/>
      <c r="C53" s="7" t="s">
        <v>2</v>
      </c>
      <c r="D53" s="8">
        <v>1769</v>
      </c>
      <c r="E53" s="8">
        <v>1704</v>
      </c>
      <c r="F53" s="8">
        <v>1850</v>
      </c>
      <c r="G53" s="8">
        <v>1492</v>
      </c>
      <c r="H53" s="8">
        <v>1401</v>
      </c>
      <c r="I53" s="8">
        <v>1374</v>
      </c>
      <c r="J53" s="8">
        <v>1493</v>
      </c>
      <c r="K53" s="8">
        <v>1575</v>
      </c>
      <c r="L53" s="8">
        <v>1573</v>
      </c>
      <c r="M53" s="8">
        <v>2037</v>
      </c>
      <c r="N53" s="8">
        <v>2086</v>
      </c>
      <c r="O53" s="8">
        <v>1821</v>
      </c>
      <c r="P53" s="8">
        <v>1570</v>
      </c>
      <c r="Q53" s="8">
        <v>1480</v>
      </c>
      <c r="R53" s="8">
        <v>1376</v>
      </c>
      <c r="S53" s="8">
        <v>1195</v>
      </c>
      <c r="T53" s="8">
        <v>1094</v>
      </c>
      <c r="U53" s="8">
        <v>1189</v>
      </c>
      <c r="V53" s="8">
        <v>1148</v>
      </c>
      <c r="W53" s="8">
        <v>1196</v>
      </c>
      <c r="X53" s="8">
        <v>1232</v>
      </c>
      <c r="Y53" s="8">
        <v>1368</v>
      </c>
      <c r="Z53" s="8">
        <v>1331</v>
      </c>
      <c r="AA53" s="8">
        <v>1346</v>
      </c>
      <c r="AB53" s="8">
        <v>1421</v>
      </c>
      <c r="AC53" s="8">
        <v>1499</v>
      </c>
      <c r="AD53" s="2"/>
      <c r="AF53" s="8">
        <v>1346</v>
      </c>
    </row>
    <row r="54" spans="1:32" ht="12.75">
      <c r="A54" s="2"/>
      <c r="B54" s="2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2"/>
      <c r="AF54" s="8"/>
    </row>
    <row r="55" spans="1:32" ht="12.75">
      <c r="A55" s="2"/>
      <c r="B55" s="2"/>
      <c r="C55" s="7" t="s">
        <v>3</v>
      </c>
      <c r="D55" s="8">
        <v>924</v>
      </c>
      <c r="E55" s="8">
        <v>848</v>
      </c>
      <c r="F55" s="8">
        <v>871</v>
      </c>
      <c r="G55" s="8">
        <v>769</v>
      </c>
      <c r="H55" s="8">
        <v>736</v>
      </c>
      <c r="I55" s="8">
        <v>660</v>
      </c>
      <c r="J55" s="8">
        <v>662</v>
      </c>
      <c r="K55" s="8">
        <v>700</v>
      </c>
      <c r="L55" s="8">
        <v>645</v>
      </c>
      <c r="M55" s="8">
        <v>852</v>
      </c>
      <c r="N55" s="8">
        <v>851</v>
      </c>
      <c r="O55" s="8">
        <v>848</v>
      </c>
      <c r="P55" s="8">
        <v>926</v>
      </c>
      <c r="Q55" s="8">
        <v>828</v>
      </c>
      <c r="R55" s="8">
        <v>789</v>
      </c>
      <c r="S55" s="8">
        <v>759</v>
      </c>
      <c r="T55" s="8">
        <v>726</v>
      </c>
      <c r="U55" s="8">
        <v>804</v>
      </c>
      <c r="V55" s="8">
        <v>731</v>
      </c>
      <c r="W55" s="8">
        <v>755</v>
      </c>
      <c r="X55" s="8">
        <v>792</v>
      </c>
      <c r="Y55" s="8">
        <v>789</v>
      </c>
      <c r="Z55" s="8">
        <v>791</v>
      </c>
      <c r="AA55" s="8">
        <v>782</v>
      </c>
      <c r="AB55" s="8">
        <v>767</v>
      </c>
      <c r="AC55" s="8">
        <v>797</v>
      </c>
      <c r="AD55" s="2"/>
      <c r="AF55" s="8">
        <v>782</v>
      </c>
    </row>
    <row r="56" spans="1:32" ht="12.75">
      <c r="A56" s="2"/>
      <c r="B56" s="2"/>
      <c r="C56" s="3" t="s">
        <v>4</v>
      </c>
      <c r="D56" s="9">
        <v>52.23289994347089</v>
      </c>
      <c r="E56" s="9">
        <v>49.76525821596244</v>
      </c>
      <c r="F56" s="9">
        <v>47.08108108108108</v>
      </c>
      <c r="G56" s="9">
        <v>51.541554959785515</v>
      </c>
      <c r="H56" s="9">
        <v>52.533904354032835</v>
      </c>
      <c r="I56" s="9">
        <v>48.03493449781659</v>
      </c>
      <c r="J56" s="9">
        <v>44.34025452109846</v>
      </c>
      <c r="K56" s="9">
        <v>44.44444444444444</v>
      </c>
      <c r="L56" s="9">
        <v>41.00445009535918</v>
      </c>
      <c r="M56" s="9">
        <v>41.82621502209131</v>
      </c>
      <c r="N56" s="10">
        <v>0.40795781399808245</v>
      </c>
      <c r="O56" s="10">
        <v>0.4656781987918726</v>
      </c>
      <c r="P56" s="10">
        <v>0.5898089171974522</v>
      </c>
      <c r="Q56" s="10">
        <v>0.5594594594594594</v>
      </c>
      <c r="R56" s="10">
        <v>0.5734011627906976</v>
      </c>
      <c r="S56" s="10">
        <v>0.6351464435146443</v>
      </c>
      <c r="T56" s="10">
        <v>0.6636197440585009</v>
      </c>
      <c r="U56" s="10">
        <v>0.6761984861227922</v>
      </c>
      <c r="V56" s="10">
        <v>0.6367595818815331</v>
      </c>
      <c r="W56" s="10">
        <v>0.6312709030100334</v>
      </c>
      <c r="X56" s="10">
        <v>0.6428571428571429</v>
      </c>
      <c r="Y56" s="10">
        <f>Y55/Y53</f>
        <v>0.5767543859649122</v>
      </c>
      <c r="Z56" s="10">
        <f>Z55/Z53</f>
        <v>0.594290007513148</v>
      </c>
      <c r="AA56" s="10">
        <f>AA55/AA53</f>
        <v>0.5809806835066865</v>
      </c>
      <c r="AB56" s="10">
        <f>AB55/AB53</f>
        <v>0.5397607318789585</v>
      </c>
      <c r="AC56" s="10">
        <f>AC55/AC53</f>
        <v>0.5316877918612408</v>
      </c>
      <c r="AD56" s="2"/>
      <c r="AF56" s="10">
        <f>AF55/AF53</f>
        <v>0.5809806835066865</v>
      </c>
    </row>
    <row r="57" spans="1:32" ht="12.75">
      <c r="A57" s="2"/>
      <c r="B57" s="2"/>
      <c r="C57" s="3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2"/>
      <c r="AF57" s="10"/>
    </row>
    <row r="58" spans="1:32" ht="12.75">
      <c r="A58" s="2"/>
      <c r="B58" s="2"/>
      <c r="C58" s="7" t="s">
        <v>5</v>
      </c>
      <c r="D58" s="8">
        <v>401</v>
      </c>
      <c r="E58" s="8">
        <v>443</v>
      </c>
      <c r="F58" s="8">
        <v>420</v>
      </c>
      <c r="G58" s="8">
        <v>408</v>
      </c>
      <c r="H58" s="8">
        <v>376</v>
      </c>
      <c r="I58" s="8">
        <v>358</v>
      </c>
      <c r="J58" s="8">
        <v>362</v>
      </c>
      <c r="K58" s="8">
        <v>376</v>
      </c>
      <c r="L58" s="8">
        <v>321</v>
      </c>
      <c r="M58" s="8">
        <v>422</v>
      </c>
      <c r="N58" s="8">
        <v>413</v>
      </c>
      <c r="O58" s="8">
        <v>386</v>
      </c>
      <c r="P58" s="8">
        <v>458</v>
      </c>
      <c r="Q58" s="8">
        <v>459</v>
      </c>
      <c r="R58" s="8">
        <v>387</v>
      </c>
      <c r="S58" s="8">
        <v>418</v>
      </c>
      <c r="T58" s="8">
        <v>383</v>
      </c>
      <c r="U58" s="8">
        <v>470</v>
      </c>
      <c r="V58" s="8">
        <v>424</v>
      </c>
      <c r="W58" s="8">
        <v>423</v>
      </c>
      <c r="X58" s="8">
        <v>462</v>
      </c>
      <c r="Y58" s="8">
        <v>426</v>
      </c>
      <c r="Z58" s="8">
        <v>441</v>
      </c>
      <c r="AA58" s="8">
        <v>455</v>
      </c>
      <c r="AB58" s="8">
        <v>454</v>
      </c>
      <c r="AC58" s="8">
        <v>433</v>
      </c>
      <c r="AD58" s="2"/>
      <c r="AF58" s="8">
        <v>455</v>
      </c>
    </row>
    <row r="59" spans="1:34" ht="12.75">
      <c r="A59" s="2"/>
      <c r="B59" s="2"/>
      <c r="C59" s="3" t="s">
        <v>6</v>
      </c>
      <c r="D59" s="9">
        <v>43.3982683982684</v>
      </c>
      <c r="E59" s="9">
        <v>52.240566037735846</v>
      </c>
      <c r="F59" s="9">
        <v>48.220436280137775</v>
      </c>
      <c r="G59" s="9">
        <v>53.05591677503251</v>
      </c>
      <c r="H59" s="9">
        <v>51.08695652173913</v>
      </c>
      <c r="I59" s="9">
        <v>54.24242424242425</v>
      </c>
      <c r="J59" s="9">
        <v>54.68277945619335</v>
      </c>
      <c r="K59" s="9">
        <v>53.714285714285715</v>
      </c>
      <c r="L59" s="9">
        <v>49.76744186046512</v>
      </c>
      <c r="M59" s="9">
        <v>49.53051643192488</v>
      </c>
      <c r="N59" s="10">
        <v>0.48531139835487663</v>
      </c>
      <c r="O59" s="10">
        <v>0.455188679245283</v>
      </c>
      <c r="P59" s="10">
        <v>0.4946004319654428</v>
      </c>
      <c r="Q59" s="10">
        <v>0.5543478260869565</v>
      </c>
      <c r="R59" s="10">
        <v>0.49049429657794674</v>
      </c>
      <c r="S59" s="10">
        <v>0.5507246376811594</v>
      </c>
      <c r="T59" s="10">
        <v>0.5275482093663911</v>
      </c>
      <c r="U59" s="10">
        <v>0.5845771144278606</v>
      </c>
      <c r="V59" s="10">
        <v>0.5800273597811217</v>
      </c>
      <c r="W59" s="10">
        <v>0.5602649006622517</v>
      </c>
      <c r="X59" s="10">
        <v>0.5833333333333334</v>
      </c>
      <c r="Y59" s="10">
        <f>Y58/Y55</f>
        <v>0.5399239543726235</v>
      </c>
      <c r="Z59" s="10">
        <f>Z58/Z55</f>
        <v>0.5575221238938053</v>
      </c>
      <c r="AA59" s="10">
        <f>AA58/AA55</f>
        <v>0.5818414322250639</v>
      </c>
      <c r="AB59" s="10">
        <f>AB58/AB55</f>
        <v>0.5919165580182529</v>
      </c>
      <c r="AC59" s="10">
        <f>AC58/AC55</f>
        <v>0.5432873274780426</v>
      </c>
      <c r="AD59" s="9"/>
      <c r="AE59" s="1"/>
      <c r="AF59" s="10">
        <f>AF58/AF55</f>
        <v>0.5818414322250639</v>
      </c>
      <c r="AG59" s="1"/>
      <c r="AH59" s="1"/>
    </row>
    <row r="60" spans="1:34" ht="12.75">
      <c r="A60" s="2"/>
      <c r="B60" s="2"/>
      <c r="C60" s="3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9"/>
      <c r="AE60" s="1"/>
      <c r="AF60" s="10"/>
      <c r="AG60" s="1"/>
      <c r="AH60" s="1"/>
    </row>
    <row r="61" spans="1:34" ht="12.75">
      <c r="A61" s="2"/>
      <c r="B61" s="2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9"/>
      <c r="AE61" s="1"/>
      <c r="AF61" s="10"/>
      <c r="AG61" s="1"/>
      <c r="AH61" s="1"/>
    </row>
    <row r="62" spans="1:34" ht="12.75">
      <c r="A62" s="2"/>
      <c r="B62" s="2"/>
      <c r="C62" s="3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9"/>
      <c r="AE62" s="1"/>
      <c r="AF62" s="10"/>
      <c r="AG62" s="1"/>
      <c r="AH62" s="1"/>
    </row>
    <row r="63" spans="1:34" ht="12.75">
      <c r="A63" s="2"/>
      <c r="B63" s="2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9"/>
      <c r="AE63" s="1"/>
      <c r="AF63" s="10"/>
      <c r="AG63" s="1"/>
      <c r="AH63" s="1"/>
    </row>
    <row r="64" spans="1:34" ht="12.75">
      <c r="A64" s="2"/>
      <c r="B64" s="2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9"/>
      <c r="AE64" s="1"/>
      <c r="AF64" s="10"/>
      <c r="AG64" s="1"/>
      <c r="AH64" s="1"/>
    </row>
    <row r="65" spans="1:34" ht="12.75">
      <c r="A65" s="2"/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9"/>
      <c r="AE65" s="1"/>
      <c r="AF65" s="10"/>
      <c r="AG65" s="1"/>
      <c r="AH65" s="1"/>
    </row>
    <row r="66" spans="1:32" ht="12.75">
      <c r="A66" s="2"/>
      <c r="B66" s="2"/>
      <c r="C66" s="2"/>
      <c r="D66" s="5">
        <v>1981</v>
      </c>
      <c r="E66" s="5">
        <v>1982</v>
      </c>
      <c r="F66" s="5">
        <v>1983</v>
      </c>
      <c r="G66" s="5">
        <v>1984</v>
      </c>
      <c r="H66" s="5">
        <v>1985</v>
      </c>
      <c r="I66" s="5">
        <v>1986</v>
      </c>
      <c r="J66" s="5">
        <v>1987</v>
      </c>
      <c r="K66" s="5">
        <v>1988</v>
      </c>
      <c r="L66" s="5">
        <v>1989</v>
      </c>
      <c r="M66" s="5">
        <v>1990</v>
      </c>
      <c r="N66" s="5">
        <v>1991</v>
      </c>
      <c r="O66" s="5">
        <v>1992</v>
      </c>
      <c r="P66" s="5">
        <v>1993</v>
      </c>
      <c r="Q66" s="5">
        <v>1994</v>
      </c>
      <c r="R66" s="5">
        <v>1995</v>
      </c>
      <c r="S66" s="5">
        <v>1996</v>
      </c>
      <c r="T66" s="5">
        <v>1997</v>
      </c>
      <c r="U66" s="5">
        <v>1998</v>
      </c>
      <c r="V66" s="5">
        <v>1999</v>
      </c>
      <c r="W66" s="5">
        <v>2000</v>
      </c>
      <c r="X66" s="5">
        <v>2001</v>
      </c>
      <c r="Y66" s="5">
        <v>2002</v>
      </c>
      <c r="Z66" s="5">
        <v>2003</v>
      </c>
      <c r="AA66" s="5">
        <v>2004</v>
      </c>
      <c r="AB66" s="5">
        <v>2005</v>
      </c>
      <c r="AC66" s="5">
        <v>2005</v>
      </c>
      <c r="AD66" s="2"/>
      <c r="AF66" s="5">
        <v>2004</v>
      </c>
    </row>
    <row r="67" spans="1:32" ht="15.75">
      <c r="A67" s="2"/>
      <c r="B67" s="2"/>
      <c r="C67" s="12" t="s">
        <v>7</v>
      </c>
      <c r="D67" s="9"/>
      <c r="E67" s="9"/>
      <c r="F67" s="9"/>
      <c r="G67" s="9"/>
      <c r="H67" s="9"/>
      <c r="I67" s="9"/>
      <c r="J67" s="9"/>
      <c r="K67" s="9"/>
      <c r="L67" s="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F67" s="2"/>
    </row>
    <row r="68" spans="1:32" ht="12.75">
      <c r="A68" s="2"/>
      <c r="B68" s="2"/>
      <c r="C68" s="3" t="s">
        <v>8</v>
      </c>
      <c r="D68" s="9">
        <v>7.5</v>
      </c>
      <c r="E68" s="9">
        <v>8.8</v>
      </c>
      <c r="F68" s="9">
        <v>8.6</v>
      </c>
      <c r="G68" s="9">
        <v>8.6</v>
      </c>
      <c r="H68" s="9">
        <v>9</v>
      </c>
      <c r="I68" s="9">
        <v>9.2</v>
      </c>
      <c r="J68" s="9">
        <v>5.2</v>
      </c>
      <c r="K68" s="9">
        <v>7.7</v>
      </c>
      <c r="L68" s="9">
        <v>6.5</v>
      </c>
      <c r="M68" s="9">
        <v>3.3</v>
      </c>
      <c r="N68" s="11">
        <v>4.6</v>
      </c>
      <c r="O68" s="11">
        <v>6</v>
      </c>
      <c r="P68" s="11">
        <v>5.2</v>
      </c>
      <c r="Q68" s="11">
        <v>7.6</v>
      </c>
      <c r="R68" s="11">
        <v>8.8</v>
      </c>
      <c r="S68" s="11">
        <v>7.2</v>
      </c>
      <c r="T68" s="11">
        <v>8.4</v>
      </c>
      <c r="U68" s="11">
        <v>7</v>
      </c>
      <c r="V68" s="11">
        <v>8.7</v>
      </c>
      <c r="W68" s="11">
        <v>5.4</v>
      </c>
      <c r="X68" s="11">
        <v>8.7</v>
      </c>
      <c r="Y68" s="10">
        <v>0.05</v>
      </c>
      <c r="Z68" s="10">
        <v>0.045</v>
      </c>
      <c r="AA68" s="10">
        <v>0.057</v>
      </c>
      <c r="AB68" s="10">
        <v>0.042</v>
      </c>
      <c r="AC68" s="10">
        <v>0.048</v>
      </c>
      <c r="AD68" s="2"/>
      <c r="AF68" s="10">
        <v>0.057</v>
      </c>
    </row>
    <row r="69" spans="1:32" ht="12.75">
      <c r="A69" s="2"/>
      <c r="B69" s="2"/>
      <c r="C69" s="3" t="s">
        <v>9</v>
      </c>
      <c r="D69" s="9">
        <v>27.7</v>
      </c>
      <c r="E69" s="9">
        <v>33.6</v>
      </c>
      <c r="F69" s="9">
        <v>25.7</v>
      </c>
      <c r="G69" s="9">
        <v>27.5</v>
      </c>
      <c r="H69" s="9">
        <v>32.7</v>
      </c>
      <c r="I69" s="9">
        <v>25.4</v>
      </c>
      <c r="J69" s="9">
        <v>24</v>
      </c>
      <c r="K69" s="9">
        <v>29.3</v>
      </c>
      <c r="L69" s="9">
        <v>21.2</v>
      </c>
      <c r="M69" s="9">
        <v>20.6</v>
      </c>
      <c r="N69" s="11">
        <v>21.5</v>
      </c>
      <c r="O69" s="11">
        <v>18.1</v>
      </c>
      <c r="P69" s="11">
        <v>27.9</v>
      </c>
      <c r="Q69" s="11">
        <v>27.9</v>
      </c>
      <c r="R69" s="11">
        <v>24</v>
      </c>
      <c r="S69" s="11">
        <v>28.7</v>
      </c>
      <c r="T69" s="11">
        <v>24</v>
      </c>
      <c r="U69" s="11">
        <v>24.7</v>
      </c>
      <c r="V69" s="11">
        <v>26.2</v>
      </c>
      <c r="W69" s="11">
        <v>25.5</v>
      </c>
      <c r="X69" s="11">
        <v>26.8</v>
      </c>
      <c r="Y69" s="10">
        <v>0.287</v>
      </c>
      <c r="Z69" s="10">
        <v>0.308</v>
      </c>
      <c r="AA69" s="10">
        <v>0.323</v>
      </c>
      <c r="AB69" s="10">
        <v>0.322</v>
      </c>
      <c r="AC69" s="10">
        <v>0.349</v>
      </c>
      <c r="AD69" s="2"/>
      <c r="AF69" s="10">
        <v>0.323</v>
      </c>
    </row>
    <row r="70" spans="1:32" ht="12.75">
      <c r="A70" s="2"/>
      <c r="B70" s="2"/>
      <c r="C70" s="3" t="s">
        <v>10</v>
      </c>
      <c r="D70" s="9">
        <v>63.8</v>
      </c>
      <c r="E70" s="9">
        <v>56.9</v>
      </c>
      <c r="F70" s="9">
        <v>63.1</v>
      </c>
      <c r="G70" s="9">
        <v>63.2</v>
      </c>
      <c r="H70" s="9">
        <v>57.7</v>
      </c>
      <c r="I70" s="9">
        <v>65.4</v>
      </c>
      <c r="J70" s="9">
        <v>70.2</v>
      </c>
      <c r="K70" s="9">
        <v>63</v>
      </c>
      <c r="L70" s="9">
        <v>71.7</v>
      </c>
      <c r="M70" s="9">
        <v>76.1</v>
      </c>
      <c r="N70" s="11">
        <v>73.8</v>
      </c>
      <c r="O70" s="11">
        <v>74.9</v>
      </c>
      <c r="P70" s="11">
        <v>66.6</v>
      </c>
      <c r="Q70" s="11">
        <v>63.8</v>
      </c>
      <c r="R70" s="11">
        <v>64.9</v>
      </c>
      <c r="S70" s="11">
        <v>62.9</v>
      </c>
      <c r="T70" s="11">
        <v>67.1</v>
      </c>
      <c r="U70" s="11">
        <v>67.9</v>
      </c>
      <c r="V70" s="11">
        <v>64.6</v>
      </c>
      <c r="W70" s="11">
        <v>68.8</v>
      </c>
      <c r="X70" s="11">
        <v>64.1</v>
      </c>
      <c r="Y70" s="10">
        <v>0.663</v>
      </c>
      <c r="Z70" s="10">
        <v>0.646</v>
      </c>
      <c r="AA70" s="10">
        <v>0.62</v>
      </c>
      <c r="AB70" s="10">
        <v>0.637</v>
      </c>
      <c r="AC70" s="10">
        <v>0.603</v>
      </c>
      <c r="AD70" s="2"/>
      <c r="AF70" s="10">
        <v>0.62</v>
      </c>
    </row>
    <row r="71" spans="1:32" ht="12.75">
      <c r="A71" s="2"/>
      <c r="B71" s="2"/>
      <c r="C71" s="3" t="s">
        <v>11</v>
      </c>
      <c r="D71" s="9">
        <v>1</v>
      </c>
      <c r="E71" s="9">
        <v>0.7</v>
      </c>
      <c r="F71" s="9">
        <v>2.6</v>
      </c>
      <c r="G71" s="9">
        <v>0.7</v>
      </c>
      <c r="H71" s="9">
        <v>0.5</v>
      </c>
      <c r="I71" s="9">
        <v>0</v>
      </c>
      <c r="J71" s="9">
        <v>0.6</v>
      </c>
      <c r="K71" s="9">
        <v>0</v>
      </c>
      <c r="L71" s="9">
        <v>0.6</v>
      </c>
      <c r="M71" s="9">
        <v>0</v>
      </c>
      <c r="N71" s="11">
        <v>0</v>
      </c>
      <c r="O71" s="11">
        <v>1</v>
      </c>
      <c r="P71" s="11">
        <v>0.2</v>
      </c>
      <c r="Q71" s="11">
        <v>0.7</v>
      </c>
      <c r="R71" s="11">
        <v>2.3</v>
      </c>
      <c r="S71" s="11">
        <v>1.2</v>
      </c>
      <c r="T71" s="11">
        <v>0.5</v>
      </c>
      <c r="U71" s="11">
        <v>0.4</v>
      </c>
      <c r="V71" s="11">
        <v>0.5</v>
      </c>
      <c r="W71" s="11">
        <v>0.2</v>
      </c>
      <c r="X71" s="11">
        <v>0.4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2"/>
      <c r="AF71" s="10">
        <v>0</v>
      </c>
    </row>
    <row r="72" spans="1:3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0"/>
      <c r="Z72" s="10"/>
      <c r="AA72" s="10"/>
      <c r="AB72" s="10"/>
      <c r="AC72" s="10"/>
      <c r="AD72" s="2"/>
      <c r="AF72" s="10"/>
    </row>
    <row r="73" spans="1:30" ht="14.25">
      <c r="A73" s="2"/>
      <c r="B73" s="15"/>
      <c r="C73" s="13" t="s">
        <v>12</v>
      </c>
      <c r="D73" s="14">
        <v>2.9</v>
      </c>
      <c r="E73" s="14">
        <v>2.9</v>
      </c>
      <c r="F73" s="14">
        <v>2.8</v>
      </c>
      <c r="G73" s="14">
        <v>2.9</v>
      </c>
      <c r="H73" s="14">
        <v>2.9</v>
      </c>
      <c r="I73" s="14">
        <v>3</v>
      </c>
      <c r="J73" s="14">
        <v>2.8</v>
      </c>
      <c r="K73" s="14">
        <v>2.9</v>
      </c>
      <c r="L73" s="14">
        <v>3</v>
      </c>
      <c r="M73" s="14">
        <v>3</v>
      </c>
      <c r="N73" s="14">
        <v>2.9</v>
      </c>
      <c r="O73" s="14">
        <v>3</v>
      </c>
      <c r="P73" s="14">
        <v>3</v>
      </c>
      <c r="Q73" s="14">
        <v>3</v>
      </c>
      <c r="R73" s="14">
        <v>3</v>
      </c>
      <c r="S73" s="14">
        <v>2.9</v>
      </c>
      <c r="T73" s="14">
        <v>2.9</v>
      </c>
      <c r="U73" s="14">
        <v>3</v>
      </c>
      <c r="V73" s="14">
        <v>3</v>
      </c>
      <c r="W73" s="14">
        <v>3</v>
      </c>
      <c r="X73" s="14">
        <v>3</v>
      </c>
      <c r="Y73" s="23">
        <v>3</v>
      </c>
      <c r="Z73" s="23">
        <v>3</v>
      </c>
      <c r="AA73" s="23">
        <v>3</v>
      </c>
      <c r="AB73" s="24">
        <v>3</v>
      </c>
      <c r="AC73" s="24">
        <v>3</v>
      </c>
      <c r="AD73" s="2"/>
    </row>
    <row r="74" spans="1:30" ht="14.2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B74" s="24">
        <v>3</v>
      </c>
      <c r="AC74" s="24">
        <v>3</v>
      </c>
      <c r="AD74" s="2"/>
    </row>
    <row r="75" spans="1:3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4"/>
      <c r="Z75" s="4"/>
      <c r="AA75" s="4"/>
      <c r="AB75" s="4"/>
      <c r="AC75" s="4"/>
      <c r="AD75" s="2"/>
    </row>
    <row r="76" spans="1:34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"/>
      <c r="Z76" s="2"/>
      <c r="AA76" s="2"/>
      <c r="AB76" s="2"/>
      <c r="AC76" s="2"/>
      <c r="AD76" s="16"/>
      <c r="AE76" s="17"/>
      <c r="AF76" s="17"/>
      <c r="AG76" s="17"/>
      <c r="AH76" s="17"/>
    </row>
    <row r="77" spans="1:34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</row>
    <row r="78" spans="1:30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20.25">
      <c r="A79" s="2"/>
      <c r="B79" s="2"/>
      <c r="C79" s="28" t="s"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  <c r="AB79" s="25"/>
      <c r="AC79" s="25"/>
      <c r="AD79" s="2"/>
    </row>
    <row r="80" spans="1:30" ht="18.75">
      <c r="A80" s="2"/>
      <c r="B80" s="2"/>
      <c r="C80" s="29" t="s">
        <v>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6"/>
      <c r="AB80" s="26"/>
      <c r="AC80" s="26"/>
      <c r="AD80" s="2"/>
    </row>
    <row r="81" spans="1:30" ht="12.7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</row>
    <row r="82" spans="1:30" ht="13.5" thickBot="1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</row>
    <row r="83" spans="1:30" ht="21" thickBot="1">
      <c r="A83" s="2"/>
      <c r="B83" s="2"/>
      <c r="C83" s="18" t="s">
        <v>15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4"/>
      <c r="R83" s="4"/>
      <c r="S83" s="4"/>
      <c r="T83" s="4"/>
      <c r="U83" s="4"/>
      <c r="V83" s="4"/>
      <c r="W83" s="4"/>
      <c r="X83" s="2"/>
      <c r="Y83" s="2"/>
      <c r="Z83" s="2"/>
      <c r="AA83" s="2"/>
      <c r="AB83" s="2"/>
      <c r="AC83" s="2"/>
      <c r="AD83" s="2"/>
    </row>
    <row r="84" spans="1:30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2" ht="12.75">
      <c r="A85" s="2"/>
      <c r="B85" s="2"/>
      <c r="C85" s="2"/>
      <c r="D85" s="5">
        <v>1981</v>
      </c>
      <c r="E85" s="5">
        <v>1982</v>
      </c>
      <c r="F85" s="5">
        <v>1983</v>
      </c>
      <c r="G85" s="5">
        <v>1984</v>
      </c>
      <c r="H85" s="5">
        <v>1985</v>
      </c>
      <c r="I85" s="5">
        <v>1986</v>
      </c>
      <c r="J85" s="5">
        <v>1987</v>
      </c>
      <c r="K85" s="5">
        <v>1988</v>
      </c>
      <c r="L85" s="5">
        <v>1989</v>
      </c>
      <c r="M85" s="5">
        <v>1990</v>
      </c>
      <c r="N85" s="5">
        <v>1991</v>
      </c>
      <c r="O85" s="5">
        <v>1992</v>
      </c>
      <c r="P85" s="5">
        <v>1993</v>
      </c>
      <c r="Q85" s="5">
        <v>1994</v>
      </c>
      <c r="R85" s="5">
        <v>1995</v>
      </c>
      <c r="S85" s="5">
        <v>1996</v>
      </c>
      <c r="T85" s="5">
        <v>1997</v>
      </c>
      <c r="U85" s="5">
        <v>1998</v>
      </c>
      <c r="V85" s="5">
        <v>1999</v>
      </c>
      <c r="W85" s="5">
        <v>2000</v>
      </c>
      <c r="X85" s="5">
        <v>2001</v>
      </c>
      <c r="Y85" s="5">
        <v>2002</v>
      </c>
      <c r="Z85" s="5">
        <v>2003</v>
      </c>
      <c r="AA85" s="5">
        <v>2004</v>
      </c>
      <c r="AB85" s="5">
        <v>2005</v>
      </c>
      <c r="AC85" s="5">
        <v>2006</v>
      </c>
      <c r="AD85" s="2"/>
      <c r="AF85" s="5">
        <v>2004</v>
      </c>
    </row>
    <row r="86" spans="1:3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2"/>
    </row>
    <row r="87" spans="1:32" ht="12.75">
      <c r="A87" s="2"/>
      <c r="B87" s="2"/>
      <c r="C87" s="7" t="s">
        <v>2</v>
      </c>
      <c r="D87" s="8">
        <v>1769</v>
      </c>
      <c r="E87" s="8">
        <v>1704</v>
      </c>
      <c r="F87" s="8">
        <v>1850</v>
      </c>
      <c r="G87" s="8">
        <v>1492</v>
      </c>
      <c r="H87" s="8">
        <v>1401</v>
      </c>
      <c r="I87" s="8">
        <v>1374</v>
      </c>
      <c r="J87" s="8">
        <v>1493</v>
      </c>
      <c r="K87" s="8">
        <v>1575</v>
      </c>
      <c r="L87" s="8">
        <v>1573</v>
      </c>
      <c r="M87" s="8">
        <v>2037</v>
      </c>
      <c r="N87" s="8">
        <v>2086</v>
      </c>
      <c r="O87" s="8">
        <v>1821</v>
      </c>
      <c r="P87" s="8">
        <v>1570</v>
      </c>
      <c r="Q87" s="8">
        <v>1480</v>
      </c>
      <c r="R87" s="8">
        <v>1376</v>
      </c>
      <c r="S87" s="8">
        <v>1195</v>
      </c>
      <c r="T87" s="8">
        <v>1094</v>
      </c>
      <c r="U87" s="8">
        <v>1189</v>
      </c>
      <c r="V87" s="8">
        <v>1148</v>
      </c>
      <c r="W87" s="8">
        <v>1196</v>
      </c>
      <c r="X87" s="8">
        <v>1232</v>
      </c>
      <c r="Y87" s="8">
        <v>1368</v>
      </c>
      <c r="Z87" s="8">
        <v>1331</v>
      </c>
      <c r="AA87" s="8">
        <v>1346</v>
      </c>
      <c r="AB87" s="8">
        <v>1421</v>
      </c>
      <c r="AC87" s="8">
        <v>1499</v>
      </c>
      <c r="AD87" s="2"/>
      <c r="AF87" s="8">
        <v>1346</v>
      </c>
    </row>
    <row r="88" spans="1:32" ht="12.75">
      <c r="A88" s="2"/>
      <c r="B88" s="2"/>
      <c r="C88" s="7" t="s">
        <v>3</v>
      </c>
      <c r="D88" s="8">
        <v>924</v>
      </c>
      <c r="E88" s="8">
        <v>848</v>
      </c>
      <c r="F88" s="8">
        <v>871</v>
      </c>
      <c r="G88" s="8">
        <v>769</v>
      </c>
      <c r="H88" s="8">
        <v>736</v>
      </c>
      <c r="I88" s="8">
        <v>660</v>
      </c>
      <c r="J88" s="8">
        <v>662</v>
      </c>
      <c r="K88" s="8">
        <v>700</v>
      </c>
      <c r="L88" s="8">
        <v>645</v>
      </c>
      <c r="M88" s="8">
        <v>852</v>
      </c>
      <c r="N88" s="8">
        <v>851</v>
      </c>
      <c r="O88" s="8">
        <v>848</v>
      </c>
      <c r="P88" s="8">
        <v>926</v>
      </c>
      <c r="Q88" s="8">
        <v>828</v>
      </c>
      <c r="R88" s="8">
        <v>789</v>
      </c>
      <c r="S88" s="8">
        <v>759</v>
      </c>
      <c r="T88" s="8">
        <v>726</v>
      </c>
      <c r="U88" s="8">
        <v>804</v>
      </c>
      <c r="V88" s="8">
        <v>731</v>
      </c>
      <c r="W88" s="8">
        <v>755</v>
      </c>
      <c r="X88" s="8">
        <v>792</v>
      </c>
      <c r="Y88" s="8">
        <v>789</v>
      </c>
      <c r="Z88" s="8">
        <v>791</v>
      </c>
      <c r="AA88" s="8">
        <v>782</v>
      </c>
      <c r="AB88" s="8">
        <v>767</v>
      </c>
      <c r="AC88" s="8">
        <v>797</v>
      </c>
      <c r="AD88" s="2"/>
      <c r="AF88" s="8">
        <v>782</v>
      </c>
    </row>
    <row r="89" spans="1:32" ht="12.75">
      <c r="A89" s="2"/>
      <c r="B89" s="2"/>
      <c r="C89" s="7" t="s">
        <v>5</v>
      </c>
      <c r="D89" s="8">
        <v>401</v>
      </c>
      <c r="E89" s="8">
        <v>443</v>
      </c>
      <c r="F89" s="8">
        <v>420</v>
      </c>
      <c r="G89" s="8">
        <v>408</v>
      </c>
      <c r="H89" s="8">
        <v>376</v>
      </c>
      <c r="I89" s="8">
        <v>358</v>
      </c>
      <c r="J89" s="8">
        <v>362</v>
      </c>
      <c r="K89" s="8">
        <v>376</v>
      </c>
      <c r="L89" s="8">
        <v>321</v>
      </c>
      <c r="M89" s="8">
        <v>422</v>
      </c>
      <c r="N89" s="8">
        <v>413</v>
      </c>
      <c r="O89" s="8">
        <v>386</v>
      </c>
      <c r="P89" s="8">
        <v>458</v>
      </c>
      <c r="Q89" s="8">
        <v>459</v>
      </c>
      <c r="R89" s="8">
        <v>387</v>
      </c>
      <c r="S89" s="8">
        <v>418</v>
      </c>
      <c r="T89" s="8">
        <v>383</v>
      </c>
      <c r="U89" s="8">
        <v>470</v>
      </c>
      <c r="V89" s="8">
        <v>424</v>
      </c>
      <c r="W89" s="8">
        <v>423</v>
      </c>
      <c r="X89" s="8">
        <v>462</v>
      </c>
      <c r="Y89" s="8">
        <v>426</v>
      </c>
      <c r="Z89" s="8">
        <v>441</v>
      </c>
      <c r="AA89" s="8">
        <v>455</v>
      </c>
      <c r="AB89" s="8">
        <v>454</v>
      </c>
      <c r="AC89" s="8">
        <v>433</v>
      </c>
      <c r="AD89" s="2"/>
      <c r="AF89" s="8">
        <v>455</v>
      </c>
    </row>
    <row r="90" spans="1:34" ht="12.75">
      <c r="A90" s="2"/>
      <c r="B90" s="2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 t="s">
        <v>19</v>
      </c>
      <c r="Z90" s="10" t="s">
        <v>19</v>
      </c>
      <c r="AA90" s="10" t="s">
        <v>19</v>
      </c>
      <c r="AB90" s="10" t="s">
        <v>19</v>
      </c>
      <c r="AC90" s="10" t="s">
        <v>19</v>
      </c>
      <c r="AD90" s="9"/>
      <c r="AE90" s="1"/>
      <c r="AF90" s="10" t="s">
        <v>19</v>
      </c>
      <c r="AG90" s="1"/>
      <c r="AH90" s="1"/>
    </row>
    <row r="91" spans="1:34" ht="12.75">
      <c r="A91" s="2"/>
      <c r="B91" s="2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 s="10"/>
      <c r="AC91" s="10"/>
      <c r="AD91" s="9"/>
      <c r="AE91" s="1"/>
      <c r="AG91" s="1"/>
      <c r="AH91" s="1"/>
    </row>
    <row r="92" spans="1:34" ht="12.75">
      <c r="A92" s="2"/>
      <c r="B92" s="2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 s="10"/>
      <c r="AC92" s="10"/>
      <c r="AD92" s="9"/>
      <c r="AE92" s="1"/>
      <c r="AG92" s="1"/>
      <c r="AH92" s="1"/>
    </row>
    <row r="93" spans="1:34" ht="12.75">
      <c r="A93" s="2"/>
      <c r="B93" s="2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  <c r="AD93" s="9"/>
      <c r="AE93" s="1"/>
      <c r="AG93" s="1"/>
      <c r="AH93" s="1"/>
    </row>
    <row r="94" spans="1:34" ht="12.75">
      <c r="A94" s="2"/>
      <c r="B94" s="2"/>
      <c r="C94" s="3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/>
      <c r="AC94" s="10"/>
      <c r="AD94" s="9"/>
      <c r="AE94" s="1"/>
      <c r="AF94" s="10"/>
      <c r="AG94" s="1"/>
      <c r="AH94" s="1"/>
    </row>
    <row r="95" spans="1:34" ht="12.75">
      <c r="A95" s="2"/>
      <c r="B95" s="2"/>
      <c r="C95" s="3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9"/>
      <c r="AE95" s="1"/>
      <c r="AF95" s="10"/>
      <c r="AG95" s="1"/>
      <c r="AH95" s="1"/>
    </row>
    <row r="96" spans="1:32" ht="12.75">
      <c r="A96" s="2"/>
      <c r="B96" s="2"/>
      <c r="C96" s="2"/>
      <c r="D96" s="5">
        <v>1981</v>
      </c>
      <c r="E96" s="5">
        <v>1982</v>
      </c>
      <c r="F96" s="5">
        <v>1983</v>
      </c>
      <c r="G96" s="5">
        <v>1984</v>
      </c>
      <c r="H96" s="5">
        <v>1985</v>
      </c>
      <c r="I96" s="5">
        <v>1986</v>
      </c>
      <c r="J96" s="5">
        <v>1987</v>
      </c>
      <c r="K96" s="5">
        <v>1988</v>
      </c>
      <c r="L96" s="5">
        <v>1989</v>
      </c>
      <c r="M96" s="5">
        <v>1990</v>
      </c>
      <c r="N96" s="5">
        <v>1991</v>
      </c>
      <c r="O96" s="5">
        <v>1992</v>
      </c>
      <c r="P96" s="5">
        <v>1993</v>
      </c>
      <c r="Q96" s="5">
        <v>1994</v>
      </c>
      <c r="R96" s="5">
        <v>1995</v>
      </c>
      <c r="S96" s="5">
        <v>1996</v>
      </c>
      <c r="T96" s="5">
        <v>1997</v>
      </c>
      <c r="U96" s="5">
        <v>1998</v>
      </c>
      <c r="V96" s="5">
        <v>1999</v>
      </c>
      <c r="W96" s="5">
        <v>2000</v>
      </c>
      <c r="X96" s="5">
        <v>2001</v>
      </c>
      <c r="Y96" s="5">
        <v>2002</v>
      </c>
      <c r="Z96" s="5">
        <v>2003</v>
      </c>
      <c r="AA96" s="5">
        <v>2004</v>
      </c>
      <c r="AB96" s="5">
        <v>2005</v>
      </c>
      <c r="AC96" s="5">
        <v>2006</v>
      </c>
      <c r="AD96" s="2"/>
      <c r="AF96" s="5">
        <v>2004</v>
      </c>
    </row>
    <row r="97" spans="1:32" ht="15.75">
      <c r="A97" s="2"/>
      <c r="B97" s="2"/>
      <c r="C97" s="12" t="s">
        <v>18</v>
      </c>
      <c r="D97" s="9"/>
      <c r="E97" s="9"/>
      <c r="F97" s="9"/>
      <c r="G97" s="9"/>
      <c r="H97" s="9"/>
      <c r="I97" s="9"/>
      <c r="J97" s="9"/>
      <c r="K97" s="9"/>
      <c r="L97" s="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F97" s="2"/>
    </row>
    <row r="98" spans="1:32" ht="12.75">
      <c r="A98" s="2"/>
      <c r="B98" s="2"/>
      <c r="C98" s="3" t="s">
        <v>8</v>
      </c>
      <c r="D98" s="9">
        <v>7.5</v>
      </c>
      <c r="E98" s="9">
        <v>8.8</v>
      </c>
      <c r="F98" s="9">
        <v>8.6</v>
      </c>
      <c r="G98" s="9">
        <v>8.6</v>
      </c>
      <c r="H98" s="9">
        <v>9</v>
      </c>
      <c r="I98" s="9">
        <v>9.2</v>
      </c>
      <c r="J98" s="9">
        <v>5.2</v>
      </c>
      <c r="K98" s="9">
        <v>7.7</v>
      </c>
      <c r="L98" s="9">
        <v>6.5</v>
      </c>
      <c r="M98" s="9">
        <v>3.3</v>
      </c>
      <c r="N98" s="11">
        <v>4.6</v>
      </c>
      <c r="O98" s="11">
        <v>6</v>
      </c>
      <c r="P98" s="10">
        <f>5.2/100</f>
        <v>0.052000000000000005</v>
      </c>
      <c r="Q98" s="10">
        <f>7.6/100</f>
        <v>0.076</v>
      </c>
      <c r="R98" s="10">
        <f>8.8/100</f>
        <v>0.08800000000000001</v>
      </c>
      <c r="S98" s="10">
        <v>0.072</v>
      </c>
      <c r="T98" s="10">
        <v>0.084</v>
      </c>
      <c r="U98" s="10">
        <v>0.07</v>
      </c>
      <c r="V98" s="10">
        <v>0.087</v>
      </c>
      <c r="W98" s="10">
        <v>0.054</v>
      </c>
      <c r="X98" s="10">
        <v>0.087</v>
      </c>
      <c r="Y98" s="10">
        <v>0.05</v>
      </c>
      <c r="Z98" s="10">
        <v>0.045</v>
      </c>
      <c r="AA98" s="10">
        <v>0.057</v>
      </c>
      <c r="AB98" s="10">
        <v>0.042</v>
      </c>
      <c r="AC98" s="10">
        <v>0.048</v>
      </c>
      <c r="AD98" s="2"/>
      <c r="AF98" s="10">
        <v>0.057</v>
      </c>
    </row>
    <row r="99" spans="1:32" ht="12.75">
      <c r="A99" s="2"/>
      <c r="B99" s="2"/>
      <c r="C99" s="3" t="s">
        <v>9</v>
      </c>
      <c r="D99" s="9">
        <v>27.7</v>
      </c>
      <c r="E99" s="9">
        <v>33.6</v>
      </c>
      <c r="F99" s="9">
        <v>25.7</v>
      </c>
      <c r="G99" s="9">
        <v>27.5</v>
      </c>
      <c r="H99" s="9">
        <v>32.7</v>
      </c>
      <c r="I99" s="9">
        <v>25.4</v>
      </c>
      <c r="J99" s="9">
        <v>24</v>
      </c>
      <c r="K99" s="9">
        <v>29.3</v>
      </c>
      <c r="L99" s="9">
        <v>21.2</v>
      </c>
      <c r="M99" s="9">
        <v>20.6</v>
      </c>
      <c r="N99" s="11">
        <v>21.5</v>
      </c>
      <c r="O99" s="11">
        <v>18.1</v>
      </c>
      <c r="P99" s="10">
        <f>27.9/100</f>
        <v>0.27899999999999997</v>
      </c>
      <c r="Q99" s="10">
        <f>27.9/100</f>
        <v>0.27899999999999997</v>
      </c>
      <c r="R99" s="10">
        <f>24/100</f>
        <v>0.24</v>
      </c>
      <c r="S99" s="10">
        <v>0.287</v>
      </c>
      <c r="T99" s="10">
        <v>0.24</v>
      </c>
      <c r="U99" s="10">
        <v>0.247</v>
      </c>
      <c r="V99" s="10">
        <v>0.262</v>
      </c>
      <c r="W99" s="10">
        <v>0.255</v>
      </c>
      <c r="X99" s="10">
        <v>0.268</v>
      </c>
      <c r="Y99" s="10">
        <v>0.287</v>
      </c>
      <c r="Z99" s="10">
        <v>0.308</v>
      </c>
      <c r="AA99" s="10">
        <v>0.323</v>
      </c>
      <c r="AB99" s="10">
        <v>0.322</v>
      </c>
      <c r="AC99" s="10">
        <v>0.349</v>
      </c>
      <c r="AD99" s="2"/>
      <c r="AF99" s="10">
        <v>0.323</v>
      </c>
    </row>
    <row r="100" spans="1:32" ht="12.75">
      <c r="A100" s="2"/>
      <c r="B100" s="2"/>
      <c r="C100" s="3" t="s">
        <v>10</v>
      </c>
      <c r="D100" s="9">
        <v>63.8</v>
      </c>
      <c r="E100" s="9">
        <v>56.9</v>
      </c>
      <c r="F100" s="9">
        <v>63.1</v>
      </c>
      <c r="G100" s="9">
        <v>63.2</v>
      </c>
      <c r="H100" s="9">
        <v>57.7</v>
      </c>
      <c r="I100" s="9">
        <v>65.4</v>
      </c>
      <c r="J100" s="9">
        <v>70.2</v>
      </c>
      <c r="K100" s="9">
        <v>63</v>
      </c>
      <c r="L100" s="9">
        <v>71.7</v>
      </c>
      <c r="M100" s="9">
        <v>76.1</v>
      </c>
      <c r="N100" s="11">
        <v>73.8</v>
      </c>
      <c r="O100" s="11">
        <v>74.9</v>
      </c>
      <c r="P100" s="10">
        <f>66.6/100</f>
        <v>0.6659999999999999</v>
      </c>
      <c r="Q100" s="10">
        <f>63.8/100</f>
        <v>0.638</v>
      </c>
      <c r="R100" s="10">
        <f>64.9/100</f>
        <v>0.649</v>
      </c>
      <c r="S100" s="10">
        <v>0.629</v>
      </c>
      <c r="T100" s="10">
        <v>0.671</v>
      </c>
      <c r="U100" s="10">
        <v>0.679</v>
      </c>
      <c r="V100" s="10">
        <v>0.646</v>
      </c>
      <c r="W100" s="10">
        <v>0.688</v>
      </c>
      <c r="X100" s="10">
        <v>0.641</v>
      </c>
      <c r="Y100" s="10">
        <v>0.663</v>
      </c>
      <c r="Z100" s="10">
        <v>0.646</v>
      </c>
      <c r="AA100" s="10">
        <v>0.62</v>
      </c>
      <c r="AB100" s="10">
        <v>0.637</v>
      </c>
      <c r="AC100" s="10">
        <v>0.603</v>
      </c>
      <c r="AD100" s="2"/>
      <c r="AF100" s="10">
        <v>0.62</v>
      </c>
    </row>
    <row r="101" spans="1:32" ht="12.75">
      <c r="A101" s="2"/>
      <c r="B101" s="2"/>
      <c r="C101" s="3" t="s">
        <v>11</v>
      </c>
      <c r="D101" s="9">
        <v>1</v>
      </c>
      <c r="E101" s="9">
        <v>0.7</v>
      </c>
      <c r="F101" s="9">
        <v>2.6</v>
      </c>
      <c r="G101" s="9">
        <v>0.7</v>
      </c>
      <c r="H101" s="9">
        <v>0.5</v>
      </c>
      <c r="I101" s="9">
        <v>0</v>
      </c>
      <c r="J101" s="9">
        <v>0.6</v>
      </c>
      <c r="K101" s="9">
        <v>0</v>
      </c>
      <c r="L101" s="9">
        <v>0.6</v>
      </c>
      <c r="M101" s="9">
        <v>0</v>
      </c>
      <c r="N101" s="11">
        <v>0</v>
      </c>
      <c r="O101" s="11">
        <v>1</v>
      </c>
      <c r="P101" s="10">
        <f>0.2/100</f>
        <v>0.002</v>
      </c>
      <c r="Q101" s="10">
        <f>0.7/100</f>
        <v>0.006999999999999999</v>
      </c>
      <c r="R101" s="10">
        <f>2.3/100</f>
        <v>0.023</v>
      </c>
      <c r="S101" s="10">
        <v>0.012</v>
      </c>
      <c r="T101" s="10">
        <v>0.005</v>
      </c>
      <c r="U101" s="10">
        <v>0.004</v>
      </c>
      <c r="V101" s="10">
        <v>0.005</v>
      </c>
      <c r="W101" s="10">
        <v>0.002</v>
      </c>
      <c r="X101" s="10">
        <v>0.004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2"/>
      <c r="AF101" s="10">
        <v>0</v>
      </c>
    </row>
    <row r="102" spans="1:32" ht="12.75">
      <c r="A102" s="2"/>
      <c r="B102" s="2"/>
      <c r="C102" s="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0"/>
      <c r="AA102" s="10"/>
      <c r="AB102" s="10"/>
      <c r="AC102" s="10"/>
      <c r="AD102" s="2"/>
      <c r="AF102" s="10"/>
    </row>
    <row r="103" spans="1:30" ht="12.75">
      <c r="A103" s="2"/>
      <c r="B103" s="2"/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B104" s="24" t="s">
        <v>19</v>
      </c>
      <c r="AC104" s="24" t="s">
        <v>19</v>
      </c>
      <c r="AD104" s="2"/>
    </row>
    <row r="105" spans="1:30" ht="21.75" customHeight="1">
      <c r="A105" s="2"/>
      <c r="B105" s="15"/>
      <c r="C105" s="22" t="s">
        <v>12</v>
      </c>
      <c r="D105" s="23">
        <v>2.9</v>
      </c>
      <c r="E105" s="23">
        <v>2.9</v>
      </c>
      <c r="F105" s="23">
        <v>2.8</v>
      </c>
      <c r="G105" s="23">
        <v>2.9</v>
      </c>
      <c r="H105" s="23">
        <v>2.9</v>
      </c>
      <c r="I105" s="23">
        <v>3</v>
      </c>
      <c r="J105" s="23">
        <v>2.8</v>
      </c>
      <c r="K105" s="23">
        <v>2.9</v>
      </c>
      <c r="L105" s="23">
        <v>3</v>
      </c>
      <c r="M105" s="23">
        <v>3</v>
      </c>
      <c r="N105" s="23">
        <v>2.9</v>
      </c>
      <c r="O105" s="23">
        <v>3</v>
      </c>
      <c r="P105" s="23">
        <v>3</v>
      </c>
      <c r="Q105" s="23">
        <v>3</v>
      </c>
      <c r="R105" s="23">
        <v>3</v>
      </c>
      <c r="S105" s="23">
        <v>2.9</v>
      </c>
      <c r="T105" s="23">
        <v>2.9</v>
      </c>
      <c r="U105" s="23">
        <v>3</v>
      </c>
      <c r="V105" s="23">
        <v>3</v>
      </c>
      <c r="W105" s="23">
        <v>3</v>
      </c>
      <c r="X105" s="23">
        <v>3</v>
      </c>
      <c r="Y105" s="23">
        <v>3</v>
      </c>
      <c r="Z105" s="23">
        <v>3</v>
      </c>
      <c r="AA105" s="24">
        <v>3</v>
      </c>
      <c r="AB105" s="24">
        <v>3</v>
      </c>
      <c r="AC105" s="24">
        <v>3</v>
      </c>
      <c r="AD105" s="2"/>
    </row>
    <row r="106" spans="1:30" ht="12.75">
      <c r="A106" s="2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2"/>
      <c r="AC106" s="2"/>
      <c r="AD106" s="2"/>
    </row>
    <row r="107" spans="1:3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27"/>
      <c r="AC107" s="27"/>
      <c r="AD107" s="2"/>
    </row>
    <row r="108" spans="1:3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7"/>
      <c r="AC108" s="27"/>
      <c r="AD108" s="2"/>
    </row>
    <row r="109" spans="1:3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7"/>
      <c r="AC109" s="27"/>
      <c r="AD109" s="2"/>
    </row>
    <row r="110" spans="1:3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7"/>
      <c r="AC110" s="27"/>
      <c r="AD110" s="2"/>
    </row>
    <row r="111" spans="3:30" ht="12.75">
      <c r="C111" s="2" t="s">
        <v>16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1">
        <f>P98+P99</f>
        <v>0.33099999999999996</v>
      </c>
      <c r="Q111" s="21">
        <f aca="true" t="shared" si="4" ref="Q111:X111">Q98+Q99</f>
        <v>0.355</v>
      </c>
      <c r="R111" s="21">
        <f t="shared" si="4"/>
        <v>0.328</v>
      </c>
      <c r="S111" s="27">
        <f t="shared" si="4"/>
        <v>0.359</v>
      </c>
      <c r="T111" s="27">
        <f t="shared" si="4"/>
        <v>0.324</v>
      </c>
      <c r="U111" s="27">
        <f t="shared" si="4"/>
        <v>0.317</v>
      </c>
      <c r="V111" s="27">
        <f t="shared" si="4"/>
        <v>0.349</v>
      </c>
      <c r="W111" s="27">
        <f t="shared" si="4"/>
        <v>0.309</v>
      </c>
      <c r="X111" s="27">
        <f t="shared" si="4"/>
        <v>0.355</v>
      </c>
      <c r="Y111" s="27">
        <f>Y98+Y99</f>
        <v>0.33699999999999997</v>
      </c>
      <c r="Z111" s="27">
        <f>Z98+Z99</f>
        <v>0.353</v>
      </c>
      <c r="AA111" s="27">
        <f>AA98+AA99</f>
        <v>0.38</v>
      </c>
      <c r="AB111" s="27">
        <f>AB98+AB99</f>
        <v>0.364</v>
      </c>
      <c r="AC111" s="27">
        <f>AC98+AC99</f>
        <v>0.39699999999999996</v>
      </c>
      <c r="AD111" s="2"/>
    </row>
    <row r="112" spans="3:30" ht="12.75">
      <c r="C112" s="2" t="s">
        <v>17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1">
        <f>P100+P101</f>
        <v>0.6679999999999999</v>
      </c>
      <c r="Q112" s="21">
        <f aca="true" t="shared" si="5" ref="Q112:X112">Q100+Q101</f>
        <v>0.645</v>
      </c>
      <c r="R112" s="21">
        <f t="shared" si="5"/>
        <v>0.672</v>
      </c>
      <c r="S112" s="27">
        <f t="shared" si="5"/>
        <v>0.641</v>
      </c>
      <c r="T112" s="27">
        <f t="shared" si="5"/>
        <v>0.676</v>
      </c>
      <c r="U112" s="27">
        <f t="shared" si="5"/>
        <v>0.683</v>
      </c>
      <c r="V112" s="27">
        <f t="shared" si="5"/>
        <v>0.651</v>
      </c>
      <c r="W112" s="27">
        <f t="shared" si="5"/>
        <v>0.69</v>
      </c>
      <c r="X112" s="27">
        <f t="shared" si="5"/>
        <v>0.645</v>
      </c>
      <c r="Y112" s="27">
        <f>Y100+Y101</f>
        <v>0.663</v>
      </c>
      <c r="Z112" s="27">
        <f>Z100+Z101</f>
        <v>0.646</v>
      </c>
      <c r="AA112" s="27">
        <f>AA100+AA101</f>
        <v>0.62</v>
      </c>
      <c r="AB112" s="27">
        <f>AB100+AB101</f>
        <v>0.637</v>
      </c>
      <c r="AC112" s="27">
        <f>AC100+AC101</f>
        <v>0.603</v>
      </c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1">
        <f aca="true" t="shared" si="6" ref="P114:AC114">SUM(P111:P113)</f>
        <v>0.9989999999999999</v>
      </c>
      <c r="Q114" s="21">
        <f t="shared" si="6"/>
        <v>1</v>
      </c>
      <c r="R114" s="21">
        <f t="shared" si="6"/>
        <v>1</v>
      </c>
      <c r="S114" s="27">
        <f t="shared" si="6"/>
        <v>1</v>
      </c>
      <c r="T114" s="27">
        <f t="shared" si="6"/>
        <v>1</v>
      </c>
      <c r="U114" s="27">
        <f t="shared" si="6"/>
        <v>1</v>
      </c>
      <c r="V114" s="27">
        <f t="shared" si="6"/>
        <v>1</v>
      </c>
      <c r="W114" s="27">
        <f t="shared" si="6"/>
        <v>0.9989999999999999</v>
      </c>
      <c r="X114" s="27">
        <f t="shared" si="6"/>
        <v>1</v>
      </c>
      <c r="Y114" s="27">
        <f t="shared" si="6"/>
        <v>1</v>
      </c>
      <c r="Z114" s="27">
        <f t="shared" si="6"/>
        <v>0.999</v>
      </c>
      <c r="AA114" s="27">
        <f t="shared" si="6"/>
        <v>1</v>
      </c>
      <c r="AB114" s="27">
        <f t="shared" si="6"/>
        <v>1.001</v>
      </c>
      <c r="AC114" s="27">
        <f t="shared" si="6"/>
        <v>1</v>
      </c>
      <c r="AD114" s="2"/>
    </row>
  </sheetData>
  <mergeCells count="6">
    <mergeCell ref="C8:AC8"/>
    <mergeCell ref="C9:AC9"/>
    <mergeCell ref="C79:Z79"/>
    <mergeCell ref="C80:Z80"/>
    <mergeCell ref="C45:Z45"/>
    <mergeCell ref="C46:Z46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&amp;LB-2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2006-11-28T18:58:14Z</cp:lastPrinted>
  <dcterms:created xsi:type="dcterms:W3CDTF">2001-08-14T13:54:40Z</dcterms:created>
  <dcterms:modified xsi:type="dcterms:W3CDTF">2006-12-12T15:53:41Z</dcterms:modified>
  <cp:category/>
  <cp:version/>
  <cp:contentType/>
  <cp:contentStatus/>
</cp:coreProperties>
</file>