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435" activeTab="0"/>
  </bookViews>
  <sheets>
    <sheet name="A-3" sheetId="1" r:id="rId1"/>
  </sheets>
  <definedNames>
    <definedName name="__123Graph_A" hidden="1">'A-3'!$E$30:$E$33</definedName>
    <definedName name="__123Graph_B" hidden="1">'A-3'!$I$30:$I$33</definedName>
    <definedName name="__123Graph_C" hidden="1">'A-3'!$N$30:$N$33</definedName>
    <definedName name="__123Graph_D" hidden="1">'A-3'!$O$30:$O$33</definedName>
    <definedName name="__123Graph_LBL_A" hidden="1">'A-3'!$E$30:$E$33</definedName>
    <definedName name="__123Graph_LBL_B" hidden="1">'A-3'!$I$30:$I$33</definedName>
    <definedName name="__123Graph_LBL_C" hidden="1">'A-3'!$N$30:$N$33</definedName>
    <definedName name="__123Graph_LBL_D" hidden="1">'A-3'!$O$30:$O$33</definedName>
    <definedName name="__123Graph_X" hidden="1">'A-3'!$C$15:$C$18</definedName>
    <definedName name="_1__123Graph_AA3" hidden="1">'A-3'!$E$30:$E$33</definedName>
    <definedName name="_2__123Graph_BA3" hidden="1">'A-3'!$I$30:$I$33</definedName>
    <definedName name="_3__123Graph_CA3" hidden="1">'A-3'!$N$30:$N$33</definedName>
    <definedName name="_4__123Graph_DA3" hidden="1">'A-3'!$O$30:$O$33</definedName>
    <definedName name="_5__123Graph_LBL_AA3" hidden="1">'A-3'!$E$30:$E$33</definedName>
    <definedName name="_6__123Graph_LBL_BA3" hidden="1">'A-3'!$I$30:$I$33</definedName>
    <definedName name="_7__123Graph_LBL_CA3" hidden="1">'A-3'!$N$30:$N$33</definedName>
    <definedName name="_8__123Graph_LBL_DA3" hidden="1">'A-3'!$O$30:$O$33</definedName>
    <definedName name="_9__123Graph_XA3" hidden="1">'A-3'!$C$15:$C$18</definedName>
    <definedName name="_Regression_Int" localSheetId="0" hidden="1">1</definedName>
    <definedName name="_xlnm.Print_Area" localSheetId="0">'A-3'!$C$3:$AF$39</definedName>
    <definedName name="Print_Area_MI">'A-3'!$C$3:$AB$36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<sst xmlns="http://schemas.openxmlformats.org/spreadsheetml/2006/main" count="23" uniqueCount="15">
  <si>
    <t>UNDERGRADUATE ENROLLMENT BY RACIAL/ETHNIC CATEGORY</t>
  </si>
  <si>
    <t>(HEADCOUNT)</t>
  </si>
  <si>
    <t>Fall Semesters</t>
  </si>
  <si>
    <t>TOTAL UNDERGRADUATES</t>
  </si>
  <si>
    <t xml:space="preserve">  ALL MINORITIES</t>
  </si>
  <si>
    <t xml:space="preserve">    Black, Non-Hispanic</t>
  </si>
  <si>
    <t xml:space="preserve">    Hispanic</t>
  </si>
  <si>
    <t xml:space="preserve">    Asian, Pacific Islander</t>
  </si>
  <si>
    <t xml:space="preserve">    Amer. Indian, Alaskan</t>
  </si>
  <si>
    <t xml:space="preserve">  WHITE NON-HISPANIC</t>
  </si>
  <si>
    <t xml:space="preserve">  NON-RESIDENT ALIEN</t>
  </si>
  <si>
    <t>(IN PERCENTS)</t>
  </si>
  <si>
    <t>OFFICE  OF  INSTITUTIONAL  RESEARCH  AND  PLANNING</t>
  </si>
  <si>
    <t xml:space="preserve"> </t>
  </si>
  <si>
    <t>SUNY at Fredonia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</si>
</sst>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</numFmts>
  <fonts count="45">
    <font>
      <sz val="10"/>
      <name val="Helv"/>
      <family val="0"/>
    </font>
    <font>
      <sz val="12"/>
      <color indexed="8"/>
      <name val="Times New Roman"/>
      <family val="2"/>
    </font>
    <font>
      <b/>
      <sz val="10"/>
      <name val="Helv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u val="double"/>
      <sz val="10"/>
      <name val="Helv"/>
      <family val="0"/>
    </font>
    <font>
      <b/>
      <u val="single"/>
      <sz val="10"/>
      <name val="Helv"/>
      <family val="0"/>
    </font>
    <font>
      <i/>
      <sz val="10"/>
      <name val="Helv"/>
      <family val="0"/>
    </font>
    <font>
      <sz val="12"/>
      <name val="Arial"/>
      <family val="2"/>
    </font>
    <font>
      <b/>
      <i/>
      <sz val="10"/>
      <name val="Helv"/>
      <family val="0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6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10" xfId="0" applyNumberFormat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164" fontId="8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15" xfId="0" applyBorder="1" applyAlignment="1">
      <alignment/>
    </xf>
    <xf numFmtId="0" fontId="7" fillId="0" borderId="16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9" fillId="0" borderId="0" xfId="0" applyFont="1" applyAlignment="1">
      <alignment/>
    </xf>
    <xf numFmtId="0" fontId="10" fillId="0" borderId="11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11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18" xfId="0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19" xfId="0" applyFont="1" applyBorder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C3:BE39"/>
  <sheetViews>
    <sheetView showGridLines="0" tabSelected="1" zoomScalePageLayoutView="0" workbookViewId="0" topLeftCell="A1">
      <selection activeCell="A63" sqref="A63"/>
    </sheetView>
  </sheetViews>
  <sheetFormatPr defaultColWidth="6.7109375" defaultRowHeight="12.75"/>
  <cols>
    <col min="1" max="2" width="6.7109375" style="0" customWidth="1"/>
    <col min="3" max="3" width="30.28125" style="0" customWidth="1"/>
    <col min="4" max="20" width="0" style="0" hidden="1" customWidth="1"/>
    <col min="21" max="25" width="6.7109375" style="0" customWidth="1"/>
    <col min="26" max="26" width="6.7109375" style="29" customWidth="1"/>
  </cols>
  <sheetData>
    <row r="3" spans="3:19" ht="12.75">
      <c r="C3" s="23" t="s">
        <v>12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3:19" ht="12.75">
      <c r="C4" s="23" t="s">
        <v>14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7" spans="3:57" ht="18.75">
      <c r="C7" s="38" t="s">
        <v>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2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3:57" ht="18.75">
      <c r="C8" s="39" t="s">
        <v>2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3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3:45" ht="12.75">
      <c r="M9" s="17"/>
      <c r="AS9" s="17"/>
    </row>
    <row r="10" spans="3:57" ht="12.75">
      <c r="C10" s="37" t="s">
        <v>1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</row>
    <row r="11" spans="3:31" ht="12.7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0"/>
      <c r="AA11" s="3"/>
      <c r="AB11" s="3"/>
      <c r="AC11" s="3"/>
      <c r="AD11" s="35"/>
      <c r="AE11" s="3"/>
    </row>
    <row r="12" spans="3:32" ht="12.75">
      <c r="C12" s="18"/>
      <c r="D12" s="19">
        <v>1980</v>
      </c>
      <c r="E12" s="19">
        <v>1981</v>
      </c>
      <c r="F12" s="19">
        <v>1982</v>
      </c>
      <c r="G12" s="19">
        <v>1983</v>
      </c>
      <c r="H12" s="19">
        <v>1984</v>
      </c>
      <c r="I12" s="19">
        <v>1985</v>
      </c>
      <c r="J12" s="19">
        <v>1986</v>
      </c>
      <c r="K12" s="19">
        <v>1987</v>
      </c>
      <c r="L12" s="19">
        <v>1988</v>
      </c>
      <c r="M12" s="19">
        <v>1989</v>
      </c>
      <c r="N12" s="19">
        <v>1990</v>
      </c>
      <c r="O12" s="19">
        <v>1991</v>
      </c>
      <c r="P12" s="19">
        <v>1992</v>
      </c>
      <c r="Q12" s="19">
        <v>1993</v>
      </c>
      <c r="R12" s="19">
        <v>1994</v>
      </c>
      <c r="S12" s="19">
        <v>1995</v>
      </c>
      <c r="T12" s="19">
        <v>1996</v>
      </c>
      <c r="U12" s="19">
        <v>1997</v>
      </c>
      <c r="V12" s="19">
        <v>1998</v>
      </c>
      <c r="W12" s="19">
        <v>1999</v>
      </c>
      <c r="X12" s="19">
        <v>2000</v>
      </c>
      <c r="Y12" s="19">
        <v>2001</v>
      </c>
      <c r="Z12" s="19">
        <v>2002</v>
      </c>
      <c r="AA12" s="19">
        <v>2003</v>
      </c>
      <c r="AB12" s="19">
        <v>2004</v>
      </c>
      <c r="AC12" s="19">
        <v>2005</v>
      </c>
      <c r="AD12" s="34">
        <v>2006</v>
      </c>
      <c r="AE12" s="19">
        <v>2007</v>
      </c>
      <c r="AF12" s="20">
        <v>2008</v>
      </c>
    </row>
    <row r="13" spans="3:32" ht="12.75">
      <c r="C13" s="22" t="s">
        <v>3</v>
      </c>
      <c r="D13" s="1">
        <f aca="true" t="shared" si="0" ref="D13:X13">D14+D19+D20</f>
        <v>4785</v>
      </c>
      <c r="E13" s="1">
        <f t="shared" si="0"/>
        <v>4860</v>
      </c>
      <c r="F13" s="1">
        <f t="shared" si="0"/>
        <v>4900</v>
      </c>
      <c r="G13" s="1">
        <f t="shared" si="0"/>
        <v>4897</v>
      </c>
      <c r="H13" s="1">
        <f t="shared" si="0"/>
        <v>4718</v>
      </c>
      <c r="I13" s="1">
        <f t="shared" si="0"/>
        <v>4491</v>
      </c>
      <c r="J13" s="1">
        <f t="shared" si="0"/>
        <v>4510</v>
      </c>
      <c r="K13" s="1">
        <f t="shared" si="0"/>
        <v>4626</v>
      </c>
      <c r="L13" s="1">
        <f t="shared" si="0"/>
        <v>4604</v>
      </c>
      <c r="M13" s="1">
        <f t="shared" si="0"/>
        <v>4473</v>
      </c>
      <c r="N13" s="1">
        <f t="shared" si="0"/>
        <v>4610</v>
      </c>
      <c r="O13" s="1">
        <f t="shared" si="0"/>
        <v>4537</v>
      </c>
      <c r="P13" s="1">
        <f t="shared" si="0"/>
        <v>4428</v>
      </c>
      <c r="Q13" s="1">
        <f t="shared" si="0"/>
        <v>4422</v>
      </c>
      <c r="R13" s="1">
        <f t="shared" si="0"/>
        <v>4536</v>
      </c>
      <c r="S13" s="1">
        <f t="shared" si="0"/>
        <v>4374</v>
      </c>
      <c r="T13" s="1">
        <f t="shared" si="0"/>
        <v>4350</v>
      </c>
      <c r="U13" s="1">
        <f t="shared" si="0"/>
        <v>4331</v>
      </c>
      <c r="V13" s="1">
        <f t="shared" si="0"/>
        <v>4591</v>
      </c>
      <c r="W13" s="1">
        <f t="shared" si="0"/>
        <v>4727</v>
      </c>
      <c r="X13" s="1">
        <f t="shared" si="0"/>
        <v>4743</v>
      </c>
      <c r="Y13" s="25">
        <f>Y14+Y19+Y20</f>
        <v>4907</v>
      </c>
      <c r="Z13" s="25">
        <f>Z14+Z19+Z20</f>
        <v>4900</v>
      </c>
      <c r="AA13" s="25">
        <v>4852</v>
      </c>
      <c r="AB13" s="25">
        <v>4954</v>
      </c>
      <c r="AC13" s="25">
        <f>+AC14+AC19+AC20</f>
        <v>5043</v>
      </c>
      <c r="AD13" s="25">
        <f>+AD14+AD19+AD20</f>
        <v>5046</v>
      </c>
      <c r="AE13" s="25">
        <f>+AE14+AE19+AE20</f>
        <v>5085</v>
      </c>
      <c r="AF13" s="31">
        <f>+AF14+AF19+AF20</f>
        <v>5178</v>
      </c>
    </row>
    <row r="14" spans="3:32" ht="12.75">
      <c r="C14" s="5" t="s">
        <v>4</v>
      </c>
      <c r="D14" s="6">
        <f aca="true" t="shared" si="1" ref="D14:X14">D15+D16+D17+D18</f>
        <v>136</v>
      </c>
      <c r="E14" s="6">
        <f t="shared" si="1"/>
        <v>129</v>
      </c>
      <c r="F14" s="6">
        <f t="shared" si="1"/>
        <v>158</v>
      </c>
      <c r="G14" s="6">
        <f t="shared" si="1"/>
        <v>157</v>
      </c>
      <c r="H14" s="6">
        <f t="shared" si="1"/>
        <v>165</v>
      </c>
      <c r="I14" s="6">
        <f t="shared" si="1"/>
        <v>154</v>
      </c>
      <c r="J14" s="6">
        <f t="shared" si="1"/>
        <v>150</v>
      </c>
      <c r="K14" s="6">
        <f t="shared" si="1"/>
        <v>158</v>
      </c>
      <c r="L14" s="6">
        <f t="shared" si="1"/>
        <v>194</v>
      </c>
      <c r="M14" s="6">
        <f t="shared" si="1"/>
        <v>243</v>
      </c>
      <c r="N14" s="6">
        <f t="shared" si="1"/>
        <v>260</v>
      </c>
      <c r="O14" s="6">
        <f t="shared" si="1"/>
        <v>269</v>
      </c>
      <c r="P14" s="6">
        <f t="shared" si="1"/>
        <v>250</v>
      </c>
      <c r="Q14" s="6">
        <f t="shared" si="1"/>
        <v>250</v>
      </c>
      <c r="R14" s="6">
        <f t="shared" si="1"/>
        <v>238</v>
      </c>
      <c r="S14" s="6">
        <f t="shared" si="1"/>
        <v>202</v>
      </c>
      <c r="T14" s="6">
        <f t="shared" si="1"/>
        <v>197</v>
      </c>
      <c r="U14" s="6">
        <f t="shared" si="1"/>
        <v>184</v>
      </c>
      <c r="V14" s="6">
        <f t="shared" si="1"/>
        <v>193</v>
      </c>
      <c r="W14" s="6">
        <f t="shared" si="1"/>
        <v>200</v>
      </c>
      <c r="X14" s="6">
        <f t="shared" si="1"/>
        <v>216</v>
      </c>
      <c r="Y14" s="26">
        <f>Y15+Y16+Y17+Y18</f>
        <v>229</v>
      </c>
      <c r="Z14" s="26">
        <f>Z15+Z16+Z17+Z18</f>
        <v>243</v>
      </c>
      <c r="AA14" s="26">
        <v>255</v>
      </c>
      <c r="AB14" s="26">
        <v>253</v>
      </c>
      <c r="AC14" s="26">
        <f>+AC15+AC16+AC17+AC18</f>
        <v>313</v>
      </c>
      <c r="AD14" s="26">
        <f>+AD15+AD16+AD17+AD18</f>
        <v>326</v>
      </c>
      <c r="AE14" s="26">
        <f>+AE15+AE16+AE17+AE18</f>
        <v>376</v>
      </c>
      <c r="AF14" s="7">
        <f>+AF15+AF16+AF17+AF18</f>
        <v>398</v>
      </c>
    </row>
    <row r="15" spans="3:32" ht="12.75">
      <c r="C15" s="8" t="s">
        <v>5</v>
      </c>
      <c r="D15" s="9">
        <v>80</v>
      </c>
      <c r="E15" s="9">
        <v>72</v>
      </c>
      <c r="F15" s="9">
        <v>103</v>
      </c>
      <c r="G15" s="9">
        <v>105</v>
      </c>
      <c r="H15" s="9">
        <v>103</v>
      </c>
      <c r="I15" s="9">
        <v>98</v>
      </c>
      <c r="J15" s="9">
        <v>94</v>
      </c>
      <c r="K15" s="9">
        <v>85</v>
      </c>
      <c r="L15" s="9">
        <v>104</v>
      </c>
      <c r="M15" s="9">
        <v>114</v>
      </c>
      <c r="N15" s="9">
        <v>113</v>
      </c>
      <c r="O15" s="9">
        <v>112</v>
      </c>
      <c r="P15" s="9">
        <v>111</v>
      </c>
      <c r="Q15" s="9">
        <v>107</v>
      </c>
      <c r="R15" s="9">
        <v>98</v>
      </c>
      <c r="S15" s="9">
        <v>81</v>
      </c>
      <c r="T15" s="9">
        <v>74</v>
      </c>
      <c r="U15" s="1">
        <v>60</v>
      </c>
      <c r="V15" s="1">
        <v>72</v>
      </c>
      <c r="W15" s="1">
        <v>72</v>
      </c>
      <c r="X15" s="1">
        <v>63</v>
      </c>
      <c r="Y15" s="25">
        <v>60</v>
      </c>
      <c r="Z15" s="25">
        <v>62</v>
      </c>
      <c r="AA15" s="25">
        <v>56</v>
      </c>
      <c r="AB15" s="25">
        <v>56</v>
      </c>
      <c r="AC15" s="25">
        <v>90</v>
      </c>
      <c r="AD15" s="25">
        <v>101</v>
      </c>
      <c r="AE15" s="25">
        <v>137</v>
      </c>
      <c r="AF15" s="4">
        <v>152</v>
      </c>
    </row>
    <row r="16" spans="3:32" ht="12.75">
      <c r="C16" s="8" t="s">
        <v>6</v>
      </c>
      <c r="D16" s="9">
        <v>34</v>
      </c>
      <c r="E16" s="9">
        <v>28</v>
      </c>
      <c r="F16" s="9">
        <v>30</v>
      </c>
      <c r="G16" s="9">
        <v>29</v>
      </c>
      <c r="H16" s="9">
        <v>33</v>
      </c>
      <c r="I16" s="9">
        <v>23</v>
      </c>
      <c r="J16" s="9">
        <v>23</v>
      </c>
      <c r="K16" s="9">
        <v>40</v>
      </c>
      <c r="L16" s="9">
        <v>58</v>
      </c>
      <c r="M16" s="9">
        <v>74</v>
      </c>
      <c r="N16" s="9">
        <v>85</v>
      </c>
      <c r="O16" s="9">
        <v>79</v>
      </c>
      <c r="P16" s="9">
        <v>72</v>
      </c>
      <c r="Q16" s="9">
        <v>79</v>
      </c>
      <c r="R16" s="9">
        <v>77</v>
      </c>
      <c r="S16" s="9">
        <v>67</v>
      </c>
      <c r="T16" s="9">
        <v>66</v>
      </c>
      <c r="U16" s="1">
        <v>70</v>
      </c>
      <c r="V16" s="1">
        <v>72</v>
      </c>
      <c r="W16" s="1">
        <v>70</v>
      </c>
      <c r="X16" s="1">
        <v>68</v>
      </c>
      <c r="Y16" s="25">
        <v>75</v>
      </c>
      <c r="Z16" s="25">
        <v>87</v>
      </c>
      <c r="AA16" s="25">
        <v>98</v>
      </c>
      <c r="AB16" s="25">
        <v>115</v>
      </c>
      <c r="AC16" s="25">
        <v>130</v>
      </c>
      <c r="AD16" s="25">
        <v>129</v>
      </c>
      <c r="AE16" s="25">
        <v>141</v>
      </c>
      <c r="AF16" s="4">
        <v>153</v>
      </c>
    </row>
    <row r="17" spans="3:32" ht="12.75">
      <c r="C17" s="8" t="s">
        <v>7</v>
      </c>
      <c r="D17" s="9">
        <v>12</v>
      </c>
      <c r="E17" s="9">
        <v>13</v>
      </c>
      <c r="F17" s="9">
        <v>12</v>
      </c>
      <c r="G17" s="9">
        <v>12</v>
      </c>
      <c r="H17" s="9">
        <v>19</v>
      </c>
      <c r="I17" s="9">
        <v>15</v>
      </c>
      <c r="J17" s="9">
        <v>15</v>
      </c>
      <c r="K17" s="9">
        <v>17</v>
      </c>
      <c r="L17" s="9">
        <v>16</v>
      </c>
      <c r="M17" s="9">
        <v>35</v>
      </c>
      <c r="N17" s="9">
        <v>33</v>
      </c>
      <c r="O17" s="9">
        <v>36</v>
      </c>
      <c r="P17" s="9">
        <v>42</v>
      </c>
      <c r="Q17" s="9">
        <v>41</v>
      </c>
      <c r="R17" s="9">
        <v>37</v>
      </c>
      <c r="S17" s="9">
        <v>33</v>
      </c>
      <c r="T17" s="9">
        <v>31</v>
      </c>
      <c r="U17" s="1">
        <v>29</v>
      </c>
      <c r="V17" s="1">
        <v>19</v>
      </c>
      <c r="W17" s="1">
        <v>29</v>
      </c>
      <c r="X17" s="1">
        <v>42</v>
      </c>
      <c r="Y17" s="25">
        <v>53</v>
      </c>
      <c r="Z17" s="25">
        <v>59</v>
      </c>
      <c r="AA17" s="25">
        <v>71</v>
      </c>
      <c r="AB17" s="25">
        <v>62</v>
      </c>
      <c r="AC17" s="25">
        <v>64</v>
      </c>
      <c r="AD17" s="25">
        <v>65</v>
      </c>
      <c r="AE17" s="25">
        <v>66</v>
      </c>
      <c r="AF17" s="4">
        <v>69</v>
      </c>
    </row>
    <row r="18" spans="3:32" ht="12.75">
      <c r="C18" s="8" t="s">
        <v>8</v>
      </c>
      <c r="D18" s="9">
        <v>10</v>
      </c>
      <c r="E18" s="9">
        <v>16</v>
      </c>
      <c r="F18" s="9">
        <v>13</v>
      </c>
      <c r="G18" s="9">
        <v>11</v>
      </c>
      <c r="H18" s="9">
        <v>10</v>
      </c>
      <c r="I18" s="9">
        <v>18</v>
      </c>
      <c r="J18" s="9">
        <v>18</v>
      </c>
      <c r="K18" s="9">
        <v>16</v>
      </c>
      <c r="L18" s="9">
        <v>16</v>
      </c>
      <c r="M18" s="9">
        <v>20</v>
      </c>
      <c r="N18" s="9">
        <v>29</v>
      </c>
      <c r="O18" s="9">
        <v>42</v>
      </c>
      <c r="P18" s="9">
        <v>25</v>
      </c>
      <c r="Q18" s="9">
        <v>23</v>
      </c>
      <c r="R18" s="9">
        <v>26</v>
      </c>
      <c r="S18" s="9">
        <v>21</v>
      </c>
      <c r="T18" s="9">
        <v>26</v>
      </c>
      <c r="U18" s="1">
        <v>25</v>
      </c>
      <c r="V18" s="1">
        <v>30</v>
      </c>
      <c r="W18" s="1">
        <v>29</v>
      </c>
      <c r="X18" s="1">
        <v>43</v>
      </c>
      <c r="Y18" s="25">
        <v>41</v>
      </c>
      <c r="Z18" s="25">
        <v>35</v>
      </c>
      <c r="AA18" s="25">
        <v>30</v>
      </c>
      <c r="AB18" s="25">
        <v>20</v>
      </c>
      <c r="AC18" s="25">
        <v>29</v>
      </c>
      <c r="AD18" s="25">
        <v>31</v>
      </c>
      <c r="AE18" s="25">
        <v>32</v>
      </c>
      <c r="AF18" s="4">
        <v>24</v>
      </c>
    </row>
    <row r="19" spans="3:32" ht="12.75">
      <c r="C19" s="5" t="s">
        <v>9</v>
      </c>
      <c r="D19" s="6">
        <v>4607</v>
      </c>
      <c r="E19" s="6">
        <v>4696</v>
      </c>
      <c r="F19" s="6">
        <v>4710</v>
      </c>
      <c r="G19" s="6">
        <v>4718</v>
      </c>
      <c r="H19" s="6">
        <v>4537</v>
      </c>
      <c r="I19" s="6">
        <v>4310</v>
      </c>
      <c r="J19" s="6">
        <v>4348</v>
      </c>
      <c r="K19" s="6">
        <v>4453</v>
      </c>
      <c r="L19" s="6">
        <v>4399</v>
      </c>
      <c r="M19" s="6">
        <v>4219</v>
      </c>
      <c r="N19" s="6">
        <v>4338</v>
      </c>
      <c r="O19" s="6">
        <v>4253</v>
      </c>
      <c r="P19" s="6">
        <v>4162</v>
      </c>
      <c r="Q19" s="6">
        <v>4156</v>
      </c>
      <c r="R19" s="6">
        <v>4280</v>
      </c>
      <c r="S19" s="6">
        <v>4156</v>
      </c>
      <c r="T19" s="6">
        <v>4135</v>
      </c>
      <c r="U19" s="6">
        <v>4131</v>
      </c>
      <c r="V19" s="6">
        <v>4378</v>
      </c>
      <c r="W19" s="6">
        <v>4508</v>
      </c>
      <c r="X19" s="6">
        <v>4509</v>
      </c>
      <c r="Y19" s="26">
        <v>4659</v>
      </c>
      <c r="Z19" s="26">
        <v>4624</v>
      </c>
      <c r="AA19" s="26">
        <v>4572</v>
      </c>
      <c r="AB19" s="26">
        <v>4643</v>
      </c>
      <c r="AC19" s="26">
        <v>4673</v>
      </c>
      <c r="AD19" s="26">
        <v>4652</v>
      </c>
      <c r="AE19" s="26">
        <v>4650</v>
      </c>
      <c r="AF19" s="7">
        <v>4708</v>
      </c>
    </row>
    <row r="20" spans="3:32" ht="12.75">
      <c r="C20" s="5" t="s">
        <v>10</v>
      </c>
      <c r="D20" s="6">
        <v>42</v>
      </c>
      <c r="E20" s="6">
        <v>35</v>
      </c>
      <c r="F20" s="6">
        <v>32</v>
      </c>
      <c r="G20" s="6">
        <v>22</v>
      </c>
      <c r="H20" s="6">
        <v>16</v>
      </c>
      <c r="I20" s="6">
        <v>27</v>
      </c>
      <c r="J20" s="6">
        <v>12</v>
      </c>
      <c r="K20" s="6">
        <v>15</v>
      </c>
      <c r="L20" s="6">
        <v>11</v>
      </c>
      <c r="M20" s="6">
        <v>11</v>
      </c>
      <c r="N20" s="6">
        <v>12</v>
      </c>
      <c r="O20" s="6">
        <v>15</v>
      </c>
      <c r="P20" s="6">
        <v>16</v>
      </c>
      <c r="Q20" s="6">
        <v>16</v>
      </c>
      <c r="R20" s="6">
        <v>18</v>
      </c>
      <c r="S20" s="6">
        <v>16</v>
      </c>
      <c r="T20" s="6">
        <v>18</v>
      </c>
      <c r="U20" s="6">
        <v>16</v>
      </c>
      <c r="V20" s="6">
        <v>20</v>
      </c>
      <c r="W20" s="6">
        <v>19</v>
      </c>
      <c r="X20" s="6">
        <v>18</v>
      </c>
      <c r="Y20" s="26">
        <v>19</v>
      </c>
      <c r="Z20" s="26">
        <v>33</v>
      </c>
      <c r="AA20" s="26">
        <v>25</v>
      </c>
      <c r="AB20" s="26">
        <v>58</v>
      </c>
      <c r="AC20" s="26">
        <v>57</v>
      </c>
      <c r="AD20" s="26">
        <v>68</v>
      </c>
      <c r="AE20" s="26">
        <v>59</v>
      </c>
      <c r="AF20" s="7">
        <v>72</v>
      </c>
    </row>
    <row r="21" spans="3:32" ht="12.75"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2"/>
    </row>
    <row r="22" spans="28:31" ht="12.75">
      <c r="AB22" s="29"/>
      <c r="AC22" s="29"/>
      <c r="AE22" s="29"/>
    </row>
    <row r="23" spans="28:31" ht="12.75">
      <c r="AB23" s="29"/>
      <c r="AC23" s="29"/>
      <c r="AD23" s="29"/>
      <c r="AE23" s="29"/>
    </row>
    <row r="25" spans="3:57" ht="12.75">
      <c r="C25" s="37" t="s">
        <v>11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</row>
    <row r="26" spans="3:31" ht="12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0"/>
      <c r="AA26" s="3"/>
      <c r="AB26" s="30"/>
      <c r="AC26" s="30"/>
      <c r="AD26" s="35"/>
      <c r="AE26" s="30"/>
    </row>
    <row r="27" spans="3:32" ht="12.75">
      <c r="C27" s="18"/>
      <c r="D27" s="19">
        <v>1980</v>
      </c>
      <c r="E27" s="19">
        <v>1981</v>
      </c>
      <c r="F27" s="19">
        <v>1982</v>
      </c>
      <c r="G27" s="19">
        <v>1983</v>
      </c>
      <c r="H27" s="19">
        <v>1984</v>
      </c>
      <c r="I27" s="19">
        <v>1985</v>
      </c>
      <c r="J27" s="19">
        <v>1986</v>
      </c>
      <c r="K27" s="19">
        <v>1987</v>
      </c>
      <c r="L27" s="19">
        <v>1988</v>
      </c>
      <c r="M27" s="19">
        <v>1989</v>
      </c>
      <c r="N27" s="19">
        <v>1990</v>
      </c>
      <c r="O27" s="19">
        <v>1991</v>
      </c>
      <c r="P27" s="19">
        <v>1992</v>
      </c>
      <c r="Q27" s="19">
        <v>1993</v>
      </c>
      <c r="R27" s="19">
        <v>1994</v>
      </c>
      <c r="S27" s="19">
        <v>1995</v>
      </c>
      <c r="T27" s="19">
        <v>1996</v>
      </c>
      <c r="U27" s="19">
        <v>1997</v>
      </c>
      <c r="V27" s="19">
        <v>1998</v>
      </c>
      <c r="W27" s="19">
        <v>1999</v>
      </c>
      <c r="X27" s="19">
        <v>2000</v>
      </c>
      <c r="Y27" s="19">
        <v>2001</v>
      </c>
      <c r="Z27" s="19">
        <v>2002</v>
      </c>
      <c r="AA27" s="19">
        <v>2003</v>
      </c>
      <c r="AB27" s="19">
        <v>2004</v>
      </c>
      <c r="AC27" s="19">
        <v>2005</v>
      </c>
      <c r="AD27" s="34">
        <v>2006</v>
      </c>
      <c r="AE27" s="19">
        <v>2007</v>
      </c>
      <c r="AF27" s="20">
        <v>2008</v>
      </c>
    </row>
    <row r="28" spans="3:32" ht="12.75">
      <c r="C28" s="22" t="s">
        <v>3</v>
      </c>
      <c r="D28" s="2">
        <v>100</v>
      </c>
      <c r="E28" s="2">
        <v>100</v>
      </c>
      <c r="F28" s="2">
        <v>100</v>
      </c>
      <c r="G28" s="2">
        <v>100</v>
      </c>
      <c r="H28" s="2">
        <v>100</v>
      </c>
      <c r="I28" s="2">
        <v>100</v>
      </c>
      <c r="J28" s="2">
        <v>100</v>
      </c>
      <c r="K28" s="2">
        <v>100</v>
      </c>
      <c r="L28" s="2">
        <v>100</v>
      </c>
      <c r="M28" s="2">
        <v>100</v>
      </c>
      <c r="N28" s="2">
        <v>100</v>
      </c>
      <c r="O28" s="2">
        <v>100</v>
      </c>
      <c r="P28" s="2">
        <v>100</v>
      </c>
      <c r="Q28" s="2">
        <v>100</v>
      </c>
      <c r="R28" s="2">
        <v>100</v>
      </c>
      <c r="S28" s="2">
        <v>100</v>
      </c>
      <c r="T28" s="2">
        <f aca="true" t="shared" si="2" ref="T28:AB28">T13/T13*100</f>
        <v>100</v>
      </c>
      <c r="U28" s="2">
        <f t="shared" si="2"/>
        <v>100</v>
      </c>
      <c r="V28" s="2">
        <f t="shared" si="2"/>
        <v>100</v>
      </c>
      <c r="W28" s="2">
        <f t="shared" si="2"/>
        <v>100</v>
      </c>
      <c r="X28" s="2">
        <f t="shared" si="2"/>
        <v>100</v>
      </c>
      <c r="Y28" s="27">
        <f>Y13/Y13*100</f>
        <v>100</v>
      </c>
      <c r="Z28" s="27">
        <f>Z13/Z13*100</f>
        <v>100</v>
      </c>
      <c r="AA28" s="27">
        <f>AA13/AA13*100</f>
        <v>100</v>
      </c>
      <c r="AB28" s="27">
        <f t="shared" si="2"/>
        <v>100</v>
      </c>
      <c r="AC28" s="27">
        <f>AC13/AC13*100</f>
        <v>100</v>
      </c>
      <c r="AD28" s="27">
        <f>AD13/AD13*100</f>
        <v>100</v>
      </c>
      <c r="AE28" s="27">
        <f>AE13/AE13*100</f>
        <v>100</v>
      </c>
      <c r="AF28" s="13">
        <f>AF13/AF13*100</f>
        <v>100</v>
      </c>
    </row>
    <row r="29" spans="3:32" ht="12.75">
      <c r="C29" s="5" t="s">
        <v>4</v>
      </c>
      <c r="D29" s="14">
        <f aca="true" t="shared" si="3" ref="D29:AB29">D14/D13*100</f>
        <v>2.8422152560083593</v>
      </c>
      <c r="E29" s="14">
        <f t="shared" si="3"/>
        <v>2.6543209876543212</v>
      </c>
      <c r="F29" s="14">
        <f t="shared" si="3"/>
        <v>3.224489795918367</v>
      </c>
      <c r="G29" s="14">
        <f t="shared" si="3"/>
        <v>3.2060445170512555</v>
      </c>
      <c r="H29" s="14">
        <f t="shared" si="3"/>
        <v>3.497244595167444</v>
      </c>
      <c r="I29" s="14">
        <f t="shared" si="3"/>
        <v>3.4290803829881984</v>
      </c>
      <c r="J29" s="14">
        <f t="shared" si="3"/>
        <v>3.325942350332594</v>
      </c>
      <c r="K29" s="14">
        <f t="shared" si="3"/>
        <v>3.4154777345438823</v>
      </c>
      <c r="L29" s="14">
        <f t="shared" si="3"/>
        <v>4.21372719374457</v>
      </c>
      <c r="M29" s="14">
        <f t="shared" si="3"/>
        <v>5.432595573440644</v>
      </c>
      <c r="N29" s="14">
        <f t="shared" si="3"/>
        <v>5.639913232104121</v>
      </c>
      <c r="O29" s="14">
        <f t="shared" si="3"/>
        <v>5.929027992065242</v>
      </c>
      <c r="P29" s="14">
        <f t="shared" si="3"/>
        <v>5.645889792231255</v>
      </c>
      <c r="Q29" s="14">
        <f t="shared" si="3"/>
        <v>5.653550429669832</v>
      </c>
      <c r="R29" s="14">
        <f t="shared" si="3"/>
        <v>5.246913580246913</v>
      </c>
      <c r="S29" s="14">
        <f t="shared" si="3"/>
        <v>4.618198445358939</v>
      </c>
      <c r="T29" s="14">
        <f t="shared" si="3"/>
        <v>4.528735632183908</v>
      </c>
      <c r="U29" s="14">
        <f t="shared" si="3"/>
        <v>4.24844146848303</v>
      </c>
      <c r="V29" s="14">
        <f t="shared" si="3"/>
        <v>4.203877150947506</v>
      </c>
      <c r="W29" s="14">
        <f t="shared" si="3"/>
        <v>4.231013327691982</v>
      </c>
      <c r="X29" s="14">
        <f>X14/X13*100</f>
        <v>4.554079696394687</v>
      </c>
      <c r="Y29" s="28">
        <f>Y14/Y13*100</f>
        <v>4.6668025270022415</v>
      </c>
      <c r="Z29" s="28">
        <f>Z14/Z13*100</f>
        <v>4.959183673469387</v>
      </c>
      <c r="AA29" s="28">
        <f>AA14/AA13*100</f>
        <v>5.255564715581204</v>
      </c>
      <c r="AB29" s="28">
        <f t="shared" si="3"/>
        <v>5.106984255147355</v>
      </c>
      <c r="AC29" s="28">
        <f>AC14/AC13*100</f>
        <v>6.206623041840174</v>
      </c>
      <c r="AD29" s="28">
        <f>AD14/AD13*100</f>
        <v>6.460562822037256</v>
      </c>
      <c r="AE29" s="28">
        <f>AE14/AE13*100</f>
        <v>7.394296951819075</v>
      </c>
      <c r="AF29" s="15">
        <f>AF14/AF13*100</f>
        <v>7.6863653920432595</v>
      </c>
    </row>
    <row r="30" spans="3:32" ht="12.75">
      <c r="C30" s="8" t="s">
        <v>5</v>
      </c>
      <c r="D30" s="16">
        <f aca="true" t="shared" si="4" ref="D30:AB30">D15/D13*100</f>
        <v>1.671891327063741</v>
      </c>
      <c r="E30" s="16">
        <f t="shared" si="4"/>
        <v>1.4814814814814816</v>
      </c>
      <c r="F30" s="16">
        <f t="shared" si="4"/>
        <v>2.1020408163265305</v>
      </c>
      <c r="G30" s="16">
        <f t="shared" si="4"/>
        <v>2.144169899938738</v>
      </c>
      <c r="H30" s="16">
        <f t="shared" si="4"/>
        <v>2.183128444256041</v>
      </c>
      <c r="I30" s="16">
        <f t="shared" si="4"/>
        <v>2.182142061901581</v>
      </c>
      <c r="J30" s="16">
        <f t="shared" si="4"/>
        <v>2.084257206208426</v>
      </c>
      <c r="K30" s="16">
        <f t="shared" si="4"/>
        <v>1.837440553393861</v>
      </c>
      <c r="L30" s="16">
        <f t="shared" si="4"/>
        <v>2.2589052997393573</v>
      </c>
      <c r="M30" s="16">
        <f t="shared" si="4"/>
        <v>2.5486250838363516</v>
      </c>
      <c r="N30" s="16">
        <f t="shared" si="4"/>
        <v>2.4511930585683297</v>
      </c>
      <c r="O30" s="16">
        <f t="shared" si="4"/>
        <v>2.468591580339431</v>
      </c>
      <c r="P30" s="16">
        <f t="shared" si="4"/>
        <v>2.5067750677506777</v>
      </c>
      <c r="Q30" s="16">
        <f t="shared" si="4"/>
        <v>2.4197195838986882</v>
      </c>
      <c r="R30" s="16">
        <f t="shared" si="4"/>
        <v>2.1604938271604937</v>
      </c>
      <c r="S30" s="16">
        <f t="shared" si="4"/>
        <v>1.8518518518518516</v>
      </c>
      <c r="T30" s="2">
        <f t="shared" si="4"/>
        <v>1.7011494252873565</v>
      </c>
      <c r="U30" s="2">
        <f t="shared" si="4"/>
        <v>1.385361348418379</v>
      </c>
      <c r="V30" s="2">
        <f t="shared" si="4"/>
        <v>1.5682857765192768</v>
      </c>
      <c r="W30" s="2">
        <f t="shared" si="4"/>
        <v>1.5231647979691136</v>
      </c>
      <c r="X30" s="2">
        <f>X15/X13*100</f>
        <v>1.3282732447817838</v>
      </c>
      <c r="Y30" s="27">
        <f>Y15/Y13*100</f>
        <v>1.2227430201752598</v>
      </c>
      <c r="Z30" s="27">
        <f>Z15/Z13*100</f>
        <v>1.2653061224489797</v>
      </c>
      <c r="AA30" s="27">
        <f>AA15/AA13*100</f>
        <v>1.1541632316570487</v>
      </c>
      <c r="AB30" s="27">
        <f t="shared" si="4"/>
        <v>1.1303996770286637</v>
      </c>
      <c r="AC30" s="27">
        <f>AC15/AC13*100</f>
        <v>1.784651992861392</v>
      </c>
      <c r="AD30" s="27">
        <f>AD15/AD13*100</f>
        <v>2.001585414189457</v>
      </c>
      <c r="AE30" s="27">
        <f>AE15/AE13*100</f>
        <v>2.6941986234021633</v>
      </c>
      <c r="AF30" s="13">
        <f>AF15/AF13*100</f>
        <v>2.935496330629587</v>
      </c>
    </row>
    <row r="31" spans="3:32" ht="12.75">
      <c r="C31" s="8" t="s">
        <v>6</v>
      </c>
      <c r="D31" s="16">
        <f aca="true" t="shared" si="5" ref="D31:AB31">D16/D13*100</f>
        <v>0.7105538140020898</v>
      </c>
      <c r="E31" s="16">
        <f t="shared" si="5"/>
        <v>0.5761316872427984</v>
      </c>
      <c r="F31" s="16">
        <f t="shared" si="5"/>
        <v>0.6122448979591837</v>
      </c>
      <c r="G31" s="16">
        <f t="shared" si="5"/>
        <v>0.5921993056973657</v>
      </c>
      <c r="H31" s="16">
        <f t="shared" si="5"/>
        <v>0.6994489190334888</v>
      </c>
      <c r="I31" s="16">
        <f t="shared" si="5"/>
        <v>0.5121353818748609</v>
      </c>
      <c r="J31" s="16">
        <f t="shared" si="5"/>
        <v>0.5099778270509978</v>
      </c>
      <c r="K31" s="16">
        <f t="shared" si="5"/>
        <v>0.8646779074794639</v>
      </c>
      <c r="L31" s="16">
        <f t="shared" si="5"/>
        <v>1.259774109470026</v>
      </c>
      <c r="M31" s="16">
        <f t="shared" si="5"/>
        <v>1.6543706684551753</v>
      </c>
      <c r="N31" s="16">
        <f t="shared" si="5"/>
        <v>1.843817787418655</v>
      </c>
      <c r="O31" s="16">
        <f t="shared" si="5"/>
        <v>1.7412387039894204</v>
      </c>
      <c r="P31" s="16">
        <f t="shared" si="5"/>
        <v>1.6260162601626018</v>
      </c>
      <c r="Q31" s="16">
        <f t="shared" si="5"/>
        <v>1.786521935775667</v>
      </c>
      <c r="R31" s="16">
        <f t="shared" si="5"/>
        <v>1.6975308641975309</v>
      </c>
      <c r="S31" s="16">
        <f t="shared" si="5"/>
        <v>1.5317786922725194</v>
      </c>
      <c r="T31" s="2">
        <f t="shared" si="5"/>
        <v>1.5172413793103448</v>
      </c>
      <c r="U31" s="2">
        <f t="shared" si="5"/>
        <v>1.6162549064881089</v>
      </c>
      <c r="V31" s="2">
        <f t="shared" si="5"/>
        <v>1.5682857765192768</v>
      </c>
      <c r="W31" s="2">
        <f t="shared" si="5"/>
        <v>1.4808546646921938</v>
      </c>
      <c r="X31" s="2">
        <f>X16/X13*100</f>
        <v>1.4336917562724014</v>
      </c>
      <c r="Y31" s="27">
        <f>Y16/Y13*100</f>
        <v>1.5284287752190748</v>
      </c>
      <c r="Z31" s="27">
        <f>Z16/Z13*100</f>
        <v>1.7755102040816328</v>
      </c>
      <c r="AA31" s="27">
        <f>AA16/AA13*100</f>
        <v>2.019785655399835</v>
      </c>
      <c r="AB31" s="27">
        <f t="shared" si="5"/>
        <v>2.3213564796124344</v>
      </c>
      <c r="AC31" s="27">
        <f>AC16/AC13*100</f>
        <v>2.577830656355344</v>
      </c>
      <c r="AD31" s="27">
        <f>AD16/AD13*100</f>
        <v>2.5564803804994054</v>
      </c>
      <c r="AE31" s="27">
        <f>AE16/AE13*100</f>
        <v>2.7728613569321534</v>
      </c>
      <c r="AF31" s="13">
        <f>AF16/AF13*100</f>
        <v>2.954808806488992</v>
      </c>
    </row>
    <row r="32" spans="3:32" ht="12.75">
      <c r="C32" s="8" t="s">
        <v>7</v>
      </c>
      <c r="D32" s="16">
        <f aca="true" t="shared" si="6" ref="D32:AB32">D17/D13*100</f>
        <v>0.25078369905956116</v>
      </c>
      <c r="E32" s="16">
        <f t="shared" si="6"/>
        <v>0.2674897119341564</v>
      </c>
      <c r="F32" s="16">
        <f t="shared" si="6"/>
        <v>0.24489795918367346</v>
      </c>
      <c r="G32" s="16">
        <f t="shared" si="6"/>
        <v>0.24504798856442722</v>
      </c>
      <c r="H32" s="16">
        <f t="shared" si="6"/>
        <v>0.4027130139889784</v>
      </c>
      <c r="I32" s="16">
        <f t="shared" si="6"/>
        <v>0.33400133600534404</v>
      </c>
      <c r="J32" s="16">
        <f t="shared" si="6"/>
        <v>0.3325942350332594</v>
      </c>
      <c r="K32" s="16">
        <f t="shared" si="6"/>
        <v>0.36748811067877213</v>
      </c>
      <c r="L32" s="16">
        <f t="shared" si="6"/>
        <v>0.3475238922675934</v>
      </c>
      <c r="M32" s="16">
        <f t="shared" si="6"/>
        <v>0.7824726134585289</v>
      </c>
      <c r="N32" s="16">
        <f t="shared" si="6"/>
        <v>0.7158351409978307</v>
      </c>
      <c r="O32" s="16">
        <f t="shared" si="6"/>
        <v>0.7934758651091031</v>
      </c>
      <c r="P32" s="16">
        <f t="shared" si="6"/>
        <v>0.9485094850948509</v>
      </c>
      <c r="Q32" s="16">
        <f t="shared" si="6"/>
        <v>0.9271822704658526</v>
      </c>
      <c r="R32" s="16">
        <f t="shared" si="6"/>
        <v>0.8156966490299823</v>
      </c>
      <c r="S32" s="16">
        <f t="shared" si="6"/>
        <v>0.7544581618655692</v>
      </c>
      <c r="T32" s="2">
        <f t="shared" si="6"/>
        <v>0.7126436781609196</v>
      </c>
      <c r="U32" s="2">
        <f t="shared" si="6"/>
        <v>0.6695913184022166</v>
      </c>
      <c r="V32" s="2">
        <f t="shared" si="6"/>
        <v>0.41385319102592033</v>
      </c>
      <c r="W32" s="2">
        <f t="shared" si="6"/>
        <v>0.6134969325153374</v>
      </c>
      <c r="X32" s="2">
        <f>X17/X13*100</f>
        <v>0.8855154965211892</v>
      </c>
      <c r="Y32" s="27">
        <f>Y17/Y13*100</f>
        <v>1.0800896678214795</v>
      </c>
      <c r="Z32" s="27">
        <f>Z17/Z13*100</f>
        <v>1.2040816326530612</v>
      </c>
      <c r="AA32" s="27">
        <f>AA17/AA13*100</f>
        <v>1.4633140972794725</v>
      </c>
      <c r="AB32" s="27">
        <f t="shared" si="6"/>
        <v>1.2515139281388776</v>
      </c>
      <c r="AC32" s="27">
        <f>AC17/AC13*100</f>
        <v>1.2690858615903233</v>
      </c>
      <c r="AD32" s="27">
        <f>AD17/AD13*100</f>
        <v>1.288149028933809</v>
      </c>
      <c r="AE32" s="27">
        <f>AE17/AE13*100</f>
        <v>1.2979351032448379</v>
      </c>
      <c r="AF32" s="13">
        <f>AF17/AF13*100</f>
        <v>1.3325608342989572</v>
      </c>
    </row>
    <row r="33" spans="3:32" ht="12.75">
      <c r="C33" s="8" t="s">
        <v>8</v>
      </c>
      <c r="D33" s="16">
        <f aca="true" t="shared" si="7" ref="D33:AB33">D18/D13*100</f>
        <v>0.20898641588296762</v>
      </c>
      <c r="E33" s="16">
        <f t="shared" si="7"/>
        <v>0.3292181069958848</v>
      </c>
      <c r="F33" s="16">
        <f t="shared" si="7"/>
        <v>0.2653061224489796</v>
      </c>
      <c r="G33" s="16">
        <f t="shared" si="7"/>
        <v>0.22462732285072493</v>
      </c>
      <c r="H33" s="16">
        <f t="shared" si="7"/>
        <v>0.21195421788893598</v>
      </c>
      <c r="I33" s="16">
        <f t="shared" si="7"/>
        <v>0.4008016032064128</v>
      </c>
      <c r="J33" s="16">
        <f t="shared" si="7"/>
        <v>0.3991130820399113</v>
      </c>
      <c r="K33" s="16">
        <f t="shared" si="7"/>
        <v>0.34587116299178555</v>
      </c>
      <c r="L33" s="16">
        <f t="shared" si="7"/>
        <v>0.3475238922675934</v>
      </c>
      <c r="M33" s="16">
        <f t="shared" si="7"/>
        <v>0.44712720769058795</v>
      </c>
      <c r="N33" s="16">
        <f t="shared" si="7"/>
        <v>0.6290672451193058</v>
      </c>
      <c r="O33" s="16">
        <f t="shared" si="7"/>
        <v>0.9257218426272867</v>
      </c>
      <c r="P33" s="16">
        <f t="shared" si="7"/>
        <v>0.5645889792231256</v>
      </c>
      <c r="Q33" s="16">
        <f t="shared" si="7"/>
        <v>0.5201266395296246</v>
      </c>
      <c r="R33" s="16">
        <f t="shared" si="7"/>
        <v>0.5731922398589064</v>
      </c>
      <c r="S33" s="16">
        <f t="shared" si="7"/>
        <v>0.48010973936899864</v>
      </c>
      <c r="T33" s="2">
        <f t="shared" si="7"/>
        <v>0.5977011494252874</v>
      </c>
      <c r="U33" s="2">
        <f t="shared" si="7"/>
        <v>0.5772338951743246</v>
      </c>
      <c r="V33" s="2">
        <f t="shared" si="7"/>
        <v>0.653452406883032</v>
      </c>
      <c r="W33" s="2">
        <f t="shared" si="7"/>
        <v>0.6134969325153374</v>
      </c>
      <c r="X33" s="2">
        <f>X18/X13*100</f>
        <v>0.9065991988193127</v>
      </c>
      <c r="Y33" s="27">
        <f>Y18/Y13*100</f>
        <v>0.8355410637864276</v>
      </c>
      <c r="Z33" s="27">
        <f>Z18/Z13*100</f>
        <v>0.7142857142857143</v>
      </c>
      <c r="AA33" s="27">
        <f>AA18/AA13*100</f>
        <v>0.6183017312448474</v>
      </c>
      <c r="AB33" s="27">
        <f t="shared" si="7"/>
        <v>0.4037141703673799</v>
      </c>
      <c r="AC33" s="27">
        <f>AC18/AC13*100</f>
        <v>0.5750545310331152</v>
      </c>
      <c r="AD33" s="27">
        <f>AD18/AD13*100</f>
        <v>0.6143479984145858</v>
      </c>
      <c r="AE33" s="27">
        <f>AE18/AE13*100</f>
        <v>0.6293018682399214</v>
      </c>
      <c r="AF33" s="13">
        <f>AF18/AF13*100</f>
        <v>0.4634994206257242</v>
      </c>
    </row>
    <row r="34" spans="3:32" ht="12.75">
      <c r="C34" s="5" t="s">
        <v>9</v>
      </c>
      <c r="D34" s="14">
        <f aca="true" t="shared" si="8" ref="D34:AB34">D19/D13*100</f>
        <v>96.28004179728318</v>
      </c>
      <c r="E34" s="14">
        <f t="shared" si="8"/>
        <v>96.62551440329217</v>
      </c>
      <c r="F34" s="14">
        <f t="shared" si="8"/>
        <v>96.12244897959184</v>
      </c>
      <c r="G34" s="14">
        <f t="shared" si="8"/>
        <v>96.3447008372473</v>
      </c>
      <c r="H34" s="14">
        <f t="shared" si="8"/>
        <v>96.16362865621025</v>
      </c>
      <c r="I34" s="14">
        <f t="shared" si="8"/>
        <v>95.96971721220217</v>
      </c>
      <c r="J34" s="14">
        <f t="shared" si="8"/>
        <v>96.4079822616408</v>
      </c>
      <c r="K34" s="14">
        <f t="shared" si="8"/>
        <v>96.26026805015132</v>
      </c>
      <c r="L34" s="14">
        <f t="shared" si="8"/>
        <v>95.54735013032146</v>
      </c>
      <c r="M34" s="14">
        <f t="shared" si="8"/>
        <v>94.32148446232954</v>
      </c>
      <c r="N34" s="14">
        <f t="shared" si="8"/>
        <v>94.0997830802603</v>
      </c>
      <c r="O34" s="14">
        <f t="shared" si="8"/>
        <v>93.7403570641393</v>
      </c>
      <c r="P34" s="14">
        <f t="shared" si="8"/>
        <v>93.99277326106595</v>
      </c>
      <c r="Q34" s="14">
        <f t="shared" si="8"/>
        <v>93.9846223428313</v>
      </c>
      <c r="R34" s="14">
        <f t="shared" si="8"/>
        <v>94.3562610229277</v>
      </c>
      <c r="S34" s="14">
        <f t="shared" si="8"/>
        <v>95.01600365797897</v>
      </c>
      <c r="T34" s="14">
        <f t="shared" si="8"/>
        <v>95.05747126436782</v>
      </c>
      <c r="U34" s="14">
        <f t="shared" si="8"/>
        <v>95.38212883860541</v>
      </c>
      <c r="V34" s="14">
        <f t="shared" si="8"/>
        <v>95.36048791113048</v>
      </c>
      <c r="W34" s="14">
        <f t="shared" si="8"/>
        <v>95.36704040617728</v>
      </c>
      <c r="X34" s="14">
        <f>X19/X13*100</f>
        <v>95.06641366223909</v>
      </c>
      <c r="Y34" s="28">
        <f>Y19/Y13*100</f>
        <v>94.94599551660893</v>
      </c>
      <c r="Z34" s="28">
        <f>Z19/Z13*100</f>
        <v>94.36734693877551</v>
      </c>
      <c r="AA34" s="28">
        <f>AA19/AA13*100</f>
        <v>94.22918384171476</v>
      </c>
      <c r="AB34" s="28">
        <f t="shared" si="8"/>
        <v>93.72224465078725</v>
      </c>
      <c r="AC34" s="28">
        <f>AC19/AC13*100</f>
        <v>92.66309736268094</v>
      </c>
      <c r="AD34" s="28">
        <f>AD19/AD13*100</f>
        <v>92.1918351169243</v>
      </c>
      <c r="AE34" s="28">
        <f>AE19/AE13*100</f>
        <v>91.44542772861357</v>
      </c>
      <c r="AF34" s="15">
        <f>AF19/AF13*100</f>
        <v>90.92313634607957</v>
      </c>
    </row>
    <row r="35" spans="3:32" ht="12.75">
      <c r="C35" s="5" t="s">
        <v>10</v>
      </c>
      <c r="D35" s="14">
        <f aca="true" t="shared" si="9" ref="D35:AB35">D20/D13*100</f>
        <v>0.877742946708464</v>
      </c>
      <c r="E35" s="14">
        <f t="shared" si="9"/>
        <v>0.720164609053498</v>
      </c>
      <c r="F35" s="14">
        <f t="shared" si="9"/>
        <v>0.653061224489796</v>
      </c>
      <c r="G35" s="14">
        <f t="shared" si="9"/>
        <v>0.44925464570144985</v>
      </c>
      <c r="H35" s="14">
        <f t="shared" si="9"/>
        <v>0.3391267486222976</v>
      </c>
      <c r="I35" s="14">
        <f t="shared" si="9"/>
        <v>0.6012024048096193</v>
      </c>
      <c r="J35" s="14">
        <f t="shared" si="9"/>
        <v>0.2660753880266075</v>
      </c>
      <c r="K35" s="14">
        <f t="shared" si="9"/>
        <v>0.324254215304799</v>
      </c>
      <c r="L35" s="14">
        <f t="shared" si="9"/>
        <v>0.23892267593397049</v>
      </c>
      <c r="M35" s="14">
        <f t="shared" si="9"/>
        <v>0.24591996422982337</v>
      </c>
      <c r="N35" s="14">
        <f t="shared" si="9"/>
        <v>0.2603036876355748</v>
      </c>
      <c r="O35" s="14">
        <f t="shared" si="9"/>
        <v>0.3306149437954596</v>
      </c>
      <c r="P35" s="14">
        <f t="shared" si="9"/>
        <v>0.36133694670280037</v>
      </c>
      <c r="Q35" s="14">
        <f t="shared" si="9"/>
        <v>0.3618272274988693</v>
      </c>
      <c r="R35" s="14">
        <f t="shared" si="9"/>
        <v>0.3968253968253968</v>
      </c>
      <c r="S35" s="14">
        <f t="shared" si="9"/>
        <v>0.36579789666209417</v>
      </c>
      <c r="T35" s="14">
        <f t="shared" si="9"/>
        <v>0.41379310344827586</v>
      </c>
      <c r="U35" s="14">
        <f t="shared" si="9"/>
        <v>0.3694296929115678</v>
      </c>
      <c r="V35" s="14">
        <f t="shared" si="9"/>
        <v>0.43563493792202135</v>
      </c>
      <c r="W35" s="14">
        <f t="shared" si="9"/>
        <v>0.40194626613073836</v>
      </c>
      <c r="X35" s="14">
        <f>X20/X13*100</f>
        <v>0.3795066413662239</v>
      </c>
      <c r="Y35" s="28">
        <f>Y20/Y13*100</f>
        <v>0.38720195638883226</v>
      </c>
      <c r="Z35" s="28">
        <f>Z20/Z13*100</f>
        <v>0.673469387755102</v>
      </c>
      <c r="AA35" s="28">
        <f>AA20/AA13*100</f>
        <v>0.5152514427040396</v>
      </c>
      <c r="AB35" s="28">
        <f t="shared" si="9"/>
        <v>1.1707710940654017</v>
      </c>
      <c r="AC35" s="28">
        <f>AC20/AC13*100</f>
        <v>1.1302795954788816</v>
      </c>
      <c r="AD35" s="28">
        <f>AD20/AD13*100</f>
        <v>1.3476020610384463</v>
      </c>
      <c r="AE35" s="28">
        <f>AE20/AE13*100</f>
        <v>1.160275319567355</v>
      </c>
      <c r="AF35" s="15">
        <f>AF20/AF13*100</f>
        <v>1.3904982618771726</v>
      </c>
    </row>
    <row r="36" spans="3:32" ht="12.75"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2"/>
    </row>
    <row r="39" ht="15">
      <c r="C39" s="21" t="s">
        <v>13</v>
      </c>
    </row>
  </sheetData>
  <sheetProtection/>
  <mergeCells count="8">
    <mergeCell ref="AI25:BE25"/>
    <mergeCell ref="C25:AE25"/>
    <mergeCell ref="C10:AE10"/>
    <mergeCell ref="C7:AD7"/>
    <mergeCell ref="C8:AD8"/>
    <mergeCell ref="AI7:BE7"/>
    <mergeCell ref="AI8:BE8"/>
    <mergeCell ref="AI10:BE10"/>
  </mergeCells>
  <printOptions horizontalCentered="1"/>
  <pageMargins left="0.75" right="0.5" top="0.75" bottom="0.5" header="0.5" footer="0.5"/>
  <pageSetup horizontalDpi="300" verticalDpi="300" orientation="landscape" r:id="rId1"/>
  <headerFooter alignWithMargins="0">
    <oddFooter>&amp;LA-3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kicak</cp:lastModifiedBy>
  <cp:lastPrinted>2008-11-11T17:46:57Z</cp:lastPrinted>
  <dcterms:created xsi:type="dcterms:W3CDTF">2001-08-14T13:42:00Z</dcterms:created>
  <dcterms:modified xsi:type="dcterms:W3CDTF">2009-05-26T14:44:50Z</dcterms:modified>
  <cp:category/>
  <cp:version/>
  <cp:contentType/>
  <cp:contentStatus/>
</cp:coreProperties>
</file>