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8A" sheetId="1" r:id="rId1"/>
  </sheets>
  <definedNames>
    <definedName name="_Regression_Int" localSheetId="0" hidden="1">1</definedName>
    <definedName name="_xlnm.Print_Area" localSheetId="0">'A-8A'!$C$3:$AI$40</definedName>
    <definedName name="Print_Area_MI">'A-8A'!$C$3:$AC$39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<sst xmlns="http://schemas.openxmlformats.org/spreadsheetml/2006/main" count="45" uniqueCount="33">
  <si>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>OFFICE OF INSTITUTIONAL STUDIES</t>
  </si>
  <si>
    <t>SOURCE OF UNDERGRADUATE TRANSFERS BY INSTITUTION TYPE</t>
  </si>
  <si>
    <t>FALL SEMESTERS</t>
  </si>
  <si>
    <t>HEADCOUNT</t>
  </si>
  <si>
    <t>PERCENTAGE OF TRANSFERS</t>
  </si>
  <si>
    <t>INSTITUTION TYPE</t>
  </si>
  <si>
    <t>1990</t>
  </si>
  <si>
    <t>1991</t>
  </si>
  <si>
    <t>1996</t>
  </si>
  <si>
    <t xml:space="preserve">1997 </t>
  </si>
  <si>
    <t>1998</t>
  </si>
  <si>
    <t>1999</t>
  </si>
  <si>
    <t>2000</t>
  </si>
  <si>
    <t>1997</t>
  </si>
  <si>
    <t>ALL TRANSFERS</t>
  </si>
  <si>
    <t>SUNY TRANSFERS</t>
  </si>
  <si>
    <t>SUNY 2 YR. INST.</t>
  </si>
  <si>
    <t>SUNY COMM. COLLEGES</t>
  </si>
  <si>
    <t>SUNY AG. &amp; TECH COLLEGES</t>
  </si>
  <si>
    <t>SUNY SR. INST.</t>
  </si>
  <si>
    <t>OTHER NEW YORK</t>
  </si>
  <si>
    <t>TWO YR. INST.</t>
  </si>
  <si>
    <t>CUNY COMM. COLLEGES</t>
  </si>
  <si>
    <t>PVT. 2 YR. INST.</t>
  </si>
  <si>
    <t>SENIOR INST.</t>
  </si>
  <si>
    <t>CUNY COLLEGES</t>
  </si>
  <si>
    <t>PRIVATE COLLEGES</t>
  </si>
  <si>
    <t>OUTSIDE NEW YORK</t>
  </si>
  <si>
    <t>PUBLIC</t>
  </si>
  <si>
    <t>PRIVATE</t>
  </si>
  <si>
    <t>UNKNOWN</t>
  </si>
  <si>
    <t>SUNY at Fredonia</t>
  </si>
  <si>
    <t>OUTSIDE UNITED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</si>
</sst>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2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double"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4" fillId="0" borderId="22" xfId="0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>
      <alignment/>
    </xf>
    <xf numFmtId="0" fontId="4" fillId="0" borderId="24" xfId="0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0" fontId="3" fillId="0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164" fontId="3" fillId="0" borderId="15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64" fontId="4" fillId="0" borderId="27" xfId="0" applyNumberFormat="1" applyFont="1" applyFill="1" applyBorder="1" applyAlignment="1" applyProtection="1">
      <alignment/>
      <protection/>
    </xf>
    <xf numFmtId="164" fontId="4" fillId="0" borderId="31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7" xfId="0" applyNumberFormat="1" applyFont="1" applyFill="1" applyBorder="1" applyAlignment="1" applyProtection="1">
      <alignment/>
      <protection/>
    </xf>
    <xf numFmtId="164" fontId="3" fillId="0" borderId="32" xfId="0" applyNumberFormat="1" applyFont="1" applyFill="1" applyBorder="1" applyAlignment="1" applyProtection="1">
      <alignment/>
      <protection/>
    </xf>
    <xf numFmtId="164" fontId="3" fillId="0" borderId="33" xfId="0" applyNumberFormat="1" applyFont="1" applyFill="1" applyBorder="1" applyAlignment="1" applyProtection="1">
      <alignment/>
      <protection/>
    </xf>
    <xf numFmtId="164" fontId="4" fillId="0" borderId="30" xfId="0" applyNumberFormat="1" applyFont="1" applyFill="1" applyBorder="1" applyAlignment="1" applyProtection="1">
      <alignment/>
      <protection/>
    </xf>
    <xf numFmtId="164" fontId="3" fillId="0" borderId="26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N41"/>
  <sheetViews>
    <sheetView showGridLines="0" tabSelected="1" zoomScalePageLayoutView="0" workbookViewId="0" topLeftCell="B1">
      <selection activeCell="AK15" sqref="AK15"/>
    </sheetView>
  </sheetViews>
  <sheetFormatPr defaultColWidth="9.7109375" defaultRowHeight="12.75"/>
  <cols>
    <col min="1" max="2" width="9.7109375" style="0" customWidth="1"/>
    <col min="3" max="5" width="5.7109375" style="0" customWidth="1"/>
    <col min="6" max="6" width="30.28125" style="0" customWidth="1"/>
    <col min="7" max="7" width="3.7109375" style="0" customWidth="1"/>
    <col min="8" max="16" width="6.7109375" style="0" hidden="1" customWidth="1"/>
    <col min="17" max="21" width="6.7109375" style="0" customWidth="1"/>
    <col min="22" max="22" width="2.28125" style="0" customWidth="1"/>
    <col min="23" max="31" width="6.7109375" style="0" hidden="1" customWidth="1"/>
    <col min="32" max="36" width="6.7109375" style="0" customWidth="1"/>
  </cols>
  <sheetData>
    <row r="3" spans="3:36" ht="12.75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3:36" ht="12.75">
      <c r="C4" s="2" t="s">
        <v>31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36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3:36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3:36" ht="18.75">
      <c r="C7" s="59" t="s">
        <v>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3"/>
    </row>
    <row r="8" spans="3:36" ht="15.75">
      <c r="C8" s="60" t="s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32"/>
    </row>
    <row r="9" spans="3:36" ht="15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3:36" ht="15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3:36" ht="13.5" thickBo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3:36" ht="13.5" thickBot="1">
      <c r="C12" s="5"/>
      <c r="D12" s="6"/>
      <c r="E12" s="6"/>
      <c r="F12" s="7"/>
      <c r="G12" s="4"/>
      <c r="H12" s="8"/>
      <c r="I12" s="8"/>
      <c r="J12" s="9"/>
      <c r="K12" s="39" t="s">
        <v>3</v>
      </c>
      <c r="L12" s="39" t="s">
        <v>3</v>
      </c>
      <c r="M12" s="39"/>
      <c r="N12" s="61" t="s">
        <v>3</v>
      </c>
      <c r="O12" s="62"/>
      <c r="P12" s="62"/>
      <c r="Q12" s="62"/>
      <c r="R12" s="62"/>
      <c r="S12" s="62"/>
      <c r="T12" s="62"/>
      <c r="U12" s="62"/>
      <c r="V12" s="12"/>
      <c r="W12" s="8"/>
      <c r="X12" s="8"/>
      <c r="Y12" s="9"/>
      <c r="Z12" s="39" t="s">
        <v>4</v>
      </c>
      <c r="AA12" s="39" t="s">
        <v>4</v>
      </c>
      <c r="AB12" s="39"/>
      <c r="AC12" s="61" t="s">
        <v>4</v>
      </c>
      <c r="AD12" s="62"/>
      <c r="AE12" s="62"/>
      <c r="AF12" s="62"/>
      <c r="AG12" s="62"/>
      <c r="AH12" s="62"/>
      <c r="AI12" s="62"/>
      <c r="AJ12" s="62"/>
    </row>
    <row r="13" spans="3:36" ht="12.75">
      <c r="C13" s="13" t="s">
        <v>5</v>
      </c>
      <c r="D13" s="14"/>
      <c r="E13" s="14"/>
      <c r="F13" s="15"/>
      <c r="G13" s="33"/>
      <c r="H13" s="34" t="s">
        <v>6</v>
      </c>
      <c r="I13" s="34" t="s">
        <v>7</v>
      </c>
      <c r="J13" s="34" t="s">
        <v>8</v>
      </c>
      <c r="K13" s="34" t="s">
        <v>9</v>
      </c>
      <c r="L13" s="34" t="s">
        <v>10</v>
      </c>
      <c r="M13" s="34" t="s">
        <v>11</v>
      </c>
      <c r="N13" s="34" t="s">
        <v>12</v>
      </c>
      <c r="O13" s="34">
        <v>2001</v>
      </c>
      <c r="P13" s="34">
        <v>2002</v>
      </c>
      <c r="Q13" s="34">
        <v>2004</v>
      </c>
      <c r="R13" s="34">
        <v>2005</v>
      </c>
      <c r="S13" s="34">
        <v>2006</v>
      </c>
      <c r="T13" s="34">
        <v>2007</v>
      </c>
      <c r="U13" s="34">
        <v>2008</v>
      </c>
      <c r="V13" s="35"/>
      <c r="W13" s="34" t="s">
        <v>6</v>
      </c>
      <c r="X13" s="34" t="s">
        <v>7</v>
      </c>
      <c r="Y13" s="34" t="s">
        <v>8</v>
      </c>
      <c r="Z13" s="34" t="s">
        <v>13</v>
      </c>
      <c r="AA13" s="34" t="s">
        <v>10</v>
      </c>
      <c r="AB13" s="34" t="s">
        <v>11</v>
      </c>
      <c r="AC13" s="34" t="s">
        <v>12</v>
      </c>
      <c r="AD13" s="34">
        <v>2001</v>
      </c>
      <c r="AE13" s="34">
        <v>2002</v>
      </c>
      <c r="AF13" s="34">
        <v>2004</v>
      </c>
      <c r="AG13" s="34">
        <v>2005</v>
      </c>
      <c r="AH13" s="34">
        <v>2006</v>
      </c>
      <c r="AI13" s="34">
        <v>2007</v>
      </c>
      <c r="AJ13" s="34">
        <v>2008</v>
      </c>
    </row>
    <row r="14" spans="3:36" ht="12.75">
      <c r="C14" s="16"/>
      <c r="D14" s="12"/>
      <c r="E14" s="12"/>
      <c r="F14" s="17"/>
      <c r="G14" s="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0"/>
      <c r="W14" s="41"/>
      <c r="X14" s="41"/>
      <c r="Y14" s="41"/>
      <c r="Z14" s="41"/>
      <c r="AA14" s="41"/>
      <c r="AB14" s="41"/>
      <c r="AC14" s="41"/>
      <c r="AD14" s="42"/>
      <c r="AE14" s="19"/>
      <c r="AF14" s="19"/>
      <c r="AG14" s="19"/>
      <c r="AH14" s="19"/>
      <c r="AI14" s="19"/>
      <c r="AJ14" s="19"/>
    </row>
    <row r="15" spans="3:36" ht="12.75">
      <c r="C15" s="20" t="s">
        <v>14</v>
      </c>
      <c r="D15" s="21"/>
      <c r="E15" s="21"/>
      <c r="F15" s="17"/>
      <c r="G15" s="12"/>
      <c r="H15" s="36">
        <f aca="true" t="shared" si="0" ref="H15:N15">H17+H23+H31+H39</f>
        <v>386</v>
      </c>
      <c r="I15" s="36">
        <f t="shared" si="0"/>
        <v>395</v>
      </c>
      <c r="J15" s="36">
        <f t="shared" si="0"/>
        <v>406</v>
      </c>
      <c r="K15" s="36">
        <f t="shared" si="0"/>
        <v>375</v>
      </c>
      <c r="L15" s="36">
        <f t="shared" si="0"/>
        <v>456</v>
      </c>
      <c r="M15" s="36">
        <f t="shared" si="0"/>
        <v>417</v>
      </c>
      <c r="N15" s="36">
        <f t="shared" si="0"/>
        <v>395</v>
      </c>
      <c r="O15" s="36">
        <f aca="true" t="shared" si="1" ref="O15:T15">O17+O23+O31+O39</f>
        <v>462</v>
      </c>
      <c r="P15" s="36">
        <f t="shared" si="1"/>
        <v>418</v>
      </c>
      <c r="Q15" s="36">
        <f t="shared" si="1"/>
        <v>456</v>
      </c>
      <c r="R15" s="36">
        <f t="shared" si="1"/>
        <v>454</v>
      </c>
      <c r="S15" s="36">
        <f t="shared" si="1"/>
        <v>433</v>
      </c>
      <c r="T15" s="36">
        <f t="shared" si="1"/>
        <v>435</v>
      </c>
      <c r="U15" s="36">
        <f>U17+U23+U31+U39+U37</f>
        <v>432</v>
      </c>
      <c r="V15" s="40"/>
      <c r="W15" s="43">
        <f aca="true" t="shared" si="2" ref="W15:AE15">H15/H15*100</f>
        <v>100</v>
      </c>
      <c r="X15" s="43">
        <f t="shared" si="2"/>
        <v>100</v>
      </c>
      <c r="Y15" s="43">
        <f t="shared" si="2"/>
        <v>100</v>
      </c>
      <c r="Z15" s="43">
        <f t="shared" si="2"/>
        <v>100</v>
      </c>
      <c r="AA15" s="43">
        <f t="shared" si="2"/>
        <v>100</v>
      </c>
      <c r="AB15" s="43">
        <f t="shared" si="2"/>
        <v>100</v>
      </c>
      <c r="AC15" s="43">
        <f t="shared" si="2"/>
        <v>100</v>
      </c>
      <c r="AD15" s="44">
        <f t="shared" si="2"/>
        <v>100</v>
      </c>
      <c r="AE15" s="23">
        <f t="shared" si="2"/>
        <v>100</v>
      </c>
      <c r="AF15" s="57">
        <f>Q15/Q15*100</f>
        <v>100</v>
      </c>
      <c r="AG15" s="57">
        <f>R15/R15*100</f>
        <v>100</v>
      </c>
      <c r="AH15" s="57">
        <f>S15/S15*100</f>
        <v>100</v>
      </c>
      <c r="AI15" s="57">
        <f>T15/T15*100</f>
        <v>100</v>
      </c>
      <c r="AJ15" s="57">
        <f>U15/U15*100</f>
        <v>100</v>
      </c>
    </row>
    <row r="16" spans="3:36" ht="12.75">
      <c r="C16" s="16"/>
      <c r="D16" s="12"/>
      <c r="E16" s="12"/>
      <c r="F16" s="17"/>
      <c r="G16" s="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0"/>
      <c r="W16" s="45"/>
      <c r="X16" s="45"/>
      <c r="Y16" s="45"/>
      <c r="Z16" s="45"/>
      <c r="AA16" s="45"/>
      <c r="AB16" s="45"/>
      <c r="AC16" s="46"/>
      <c r="AD16" s="42"/>
      <c r="AE16" s="19"/>
      <c r="AF16" s="19"/>
      <c r="AG16" s="19"/>
      <c r="AH16" s="19"/>
      <c r="AI16" s="19"/>
      <c r="AJ16" s="19"/>
    </row>
    <row r="17" spans="3:36" ht="13.5">
      <c r="C17" s="16"/>
      <c r="D17" s="25" t="s">
        <v>15</v>
      </c>
      <c r="E17" s="10"/>
      <c r="F17" s="11"/>
      <c r="G17" s="12"/>
      <c r="H17" s="36">
        <f aca="true" t="shared" si="3" ref="H17:N17">H18+H21</f>
        <v>302</v>
      </c>
      <c r="I17" s="36">
        <f t="shared" si="3"/>
        <v>303</v>
      </c>
      <c r="J17" s="37">
        <f t="shared" si="3"/>
        <v>337</v>
      </c>
      <c r="K17" s="37">
        <f t="shared" si="3"/>
        <v>295</v>
      </c>
      <c r="L17" s="37">
        <f t="shared" si="3"/>
        <v>357</v>
      </c>
      <c r="M17" s="37">
        <f t="shared" si="3"/>
        <v>315</v>
      </c>
      <c r="N17" s="37">
        <f t="shared" si="3"/>
        <v>334</v>
      </c>
      <c r="O17" s="37">
        <f aca="true" t="shared" si="4" ref="O17:U17">O18+O21</f>
        <v>383</v>
      </c>
      <c r="P17" s="37">
        <f t="shared" si="4"/>
        <v>339</v>
      </c>
      <c r="Q17" s="37">
        <f t="shared" si="4"/>
        <v>355</v>
      </c>
      <c r="R17" s="37">
        <f t="shared" si="4"/>
        <v>369</v>
      </c>
      <c r="S17" s="37">
        <f t="shared" si="4"/>
        <v>340</v>
      </c>
      <c r="T17" s="37">
        <f t="shared" si="4"/>
        <v>339</v>
      </c>
      <c r="U17" s="37">
        <f t="shared" si="4"/>
        <v>337</v>
      </c>
      <c r="V17" s="47"/>
      <c r="W17" s="48">
        <f aca="true" t="shared" si="5" ref="W17:AE17">H17/H15*100</f>
        <v>78.23834196891191</v>
      </c>
      <c r="X17" s="48">
        <f t="shared" si="5"/>
        <v>76.70886075949367</v>
      </c>
      <c r="Y17" s="49">
        <f t="shared" si="5"/>
        <v>83.00492610837439</v>
      </c>
      <c r="Z17" s="49">
        <f t="shared" si="5"/>
        <v>78.66666666666666</v>
      </c>
      <c r="AA17" s="49">
        <f t="shared" si="5"/>
        <v>78.28947368421053</v>
      </c>
      <c r="AB17" s="49">
        <f t="shared" si="5"/>
        <v>75.53956834532374</v>
      </c>
      <c r="AC17" s="49">
        <f t="shared" si="5"/>
        <v>84.55696202531645</v>
      </c>
      <c r="AD17" s="50">
        <f t="shared" si="5"/>
        <v>82.90043290043289</v>
      </c>
      <c r="AE17" s="38">
        <f t="shared" si="5"/>
        <v>81.10047846889952</v>
      </c>
      <c r="AF17" s="38">
        <f>Q17/Q15*100</f>
        <v>77.85087719298247</v>
      </c>
      <c r="AG17" s="38">
        <f>R17/R15*100</f>
        <v>81.27753303964758</v>
      </c>
      <c r="AH17" s="38">
        <f>S17/S15*100</f>
        <v>78.52193995381063</v>
      </c>
      <c r="AI17" s="38">
        <f>T17/T15*100</f>
        <v>77.93103448275862</v>
      </c>
      <c r="AJ17" s="38">
        <f>U17/U15*100</f>
        <v>78.00925925925925</v>
      </c>
    </row>
    <row r="18" spans="3:36" ht="12.75">
      <c r="C18" s="16"/>
      <c r="D18" s="12"/>
      <c r="E18" s="27" t="s">
        <v>16</v>
      </c>
      <c r="F18" s="17"/>
      <c r="G18" s="4"/>
      <c r="H18" s="22">
        <f aca="true" t="shared" si="6" ref="H18:N18">H19+H20</f>
        <v>281</v>
      </c>
      <c r="I18" s="22">
        <f t="shared" si="6"/>
        <v>276</v>
      </c>
      <c r="J18" s="22">
        <f t="shared" si="6"/>
        <v>301</v>
      </c>
      <c r="K18" s="22">
        <f t="shared" si="6"/>
        <v>260</v>
      </c>
      <c r="L18" s="22">
        <f t="shared" si="6"/>
        <v>317</v>
      </c>
      <c r="M18" s="22">
        <f t="shared" si="6"/>
        <v>279</v>
      </c>
      <c r="N18" s="22">
        <f t="shared" si="6"/>
        <v>278</v>
      </c>
      <c r="O18" s="22">
        <f aca="true" t="shared" si="7" ref="O18:U18">O19+O20</f>
        <v>349</v>
      </c>
      <c r="P18" s="22">
        <f t="shared" si="7"/>
        <v>311</v>
      </c>
      <c r="Q18" s="22">
        <f t="shared" si="7"/>
        <v>313</v>
      </c>
      <c r="R18" s="22">
        <f t="shared" si="7"/>
        <v>324</v>
      </c>
      <c r="S18" s="22">
        <f t="shared" si="7"/>
        <v>303</v>
      </c>
      <c r="T18" s="22">
        <f t="shared" si="7"/>
        <v>305</v>
      </c>
      <c r="U18" s="22">
        <f t="shared" si="7"/>
        <v>299</v>
      </c>
      <c r="V18" s="40"/>
      <c r="W18" s="43">
        <f aca="true" t="shared" si="8" ref="W18:AE18">H18/H15*100</f>
        <v>72.7979274611399</v>
      </c>
      <c r="X18" s="43">
        <f t="shared" si="8"/>
        <v>69.87341772151898</v>
      </c>
      <c r="Y18" s="43">
        <f t="shared" si="8"/>
        <v>74.13793103448276</v>
      </c>
      <c r="Z18" s="43">
        <f t="shared" si="8"/>
        <v>69.33333333333334</v>
      </c>
      <c r="AA18" s="43">
        <f t="shared" si="8"/>
        <v>69.51754385964912</v>
      </c>
      <c r="AB18" s="43">
        <f t="shared" si="8"/>
        <v>66.90647482014388</v>
      </c>
      <c r="AC18" s="43">
        <f t="shared" si="8"/>
        <v>70.37974683544303</v>
      </c>
      <c r="AD18" s="44">
        <f t="shared" si="8"/>
        <v>75.54112554112554</v>
      </c>
      <c r="AE18" s="23">
        <f t="shared" si="8"/>
        <v>74.4019138755981</v>
      </c>
      <c r="AF18" s="23">
        <f>Q18/Q15*100</f>
        <v>68.64035087719299</v>
      </c>
      <c r="AG18" s="23">
        <f>R18/R15*100</f>
        <v>71.36563876651982</v>
      </c>
      <c r="AH18" s="23">
        <f>S18/S15*100</f>
        <v>69.9769053117783</v>
      </c>
      <c r="AI18" s="23">
        <f>T18/T15*100</f>
        <v>70.11494252873564</v>
      </c>
      <c r="AJ18" s="23">
        <f>U18/U15*100</f>
        <v>69.21296296296296</v>
      </c>
    </row>
    <row r="19" spans="3:36" ht="12.75">
      <c r="C19" s="16"/>
      <c r="D19" s="12"/>
      <c r="E19" s="12"/>
      <c r="F19" s="28" t="s">
        <v>17</v>
      </c>
      <c r="G19" s="4"/>
      <c r="H19" s="22">
        <v>242</v>
      </c>
      <c r="I19" s="22">
        <v>246</v>
      </c>
      <c r="J19" s="22">
        <v>270</v>
      </c>
      <c r="K19" s="22">
        <v>243</v>
      </c>
      <c r="L19" s="22">
        <v>299</v>
      </c>
      <c r="M19" s="22">
        <v>263</v>
      </c>
      <c r="N19" s="22">
        <v>265</v>
      </c>
      <c r="O19" s="22">
        <v>328</v>
      </c>
      <c r="P19" s="22">
        <v>304</v>
      </c>
      <c r="Q19" s="22">
        <v>290</v>
      </c>
      <c r="R19" s="22">
        <v>308</v>
      </c>
      <c r="S19" s="22">
        <v>295</v>
      </c>
      <c r="T19" s="22">
        <v>286</v>
      </c>
      <c r="U19" s="22">
        <v>296</v>
      </c>
      <c r="V19" s="40"/>
      <c r="W19" s="43">
        <f aca="true" t="shared" si="9" ref="W19:AE19">H19/H15*100</f>
        <v>62.69430051813472</v>
      </c>
      <c r="X19" s="43">
        <f t="shared" si="9"/>
        <v>62.278481012658226</v>
      </c>
      <c r="Y19" s="43">
        <f t="shared" si="9"/>
        <v>66.50246305418719</v>
      </c>
      <c r="Z19" s="43">
        <f t="shared" si="9"/>
        <v>64.8</v>
      </c>
      <c r="AA19" s="43">
        <f t="shared" si="9"/>
        <v>65.5701754385965</v>
      </c>
      <c r="AB19" s="43">
        <f t="shared" si="9"/>
        <v>63.06954436450839</v>
      </c>
      <c r="AC19" s="43">
        <f t="shared" si="9"/>
        <v>67.08860759493672</v>
      </c>
      <c r="AD19" s="44">
        <f t="shared" si="9"/>
        <v>70.995670995671</v>
      </c>
      <c r="AE19" s="23">
        <f t="shared" si="9"/>
        <v>72.72727272727273</v>
      </c>
      <c r="AF19" s="23">
        <f>Q19/Q15*100</f>
        <v>63.59649122807017</v>
      </c>
      <c r="AG19" s="23">
        <f>R19/R15*100</f>
        <v>67.84140969162996</v>
      </c>
      <c r="AH19" s="23">
        <f>S19/S15*100</f>
        <v>68.12933025404158</v>
      </c>
      <c r="AI19" s="23">
        <f>T19/T15*100</f>
        <v>65.74712643678161</v>
      </c>
      <c r="AJ19" s="23">
        <f>U19/U15*100</f>
        <v>68.51851851851852</v>
      </c>
    </row>
    <row r="20" spans="3:36" ht="12.75">
      <c r="C20" s="16"/>
      <c r="D20" s="12"/>
      <c r="E20" s="12"/>
      <c r="F20" s="28" t="s">
        <v>18</v>
      </c>
      <c r="G20" s="4"/>
      <c r="H20" s="22">
        <v>39</v>
      </c>
      <c r="I20" s="22">
        <v>30</v>
      </c>
      <c r="J20" s="22">
        <v>31</v>
      </c>
      <c r="K20" s="22">
        <v>17</v>
      </c>
      <c r="L20" s="22">
        <v>18</v>
      </c>
      <c r="M20" s="22">
        <v>16</v>
      </c>
      <c r="N20" s="22">
        <v>13</v>
      </c>
      <c r="O20" s="22">
        <v>21</v>
      </c>
      <c r="P20" s="22">
        <v>7</v>
      </c>
      <c r="Q20" s="22">
        <v>23</v>
      </c>
      <c r="R20" s="22">
        <v>16</v>
      </c>
      <c r="S20" s="22">
        <v>8</v>
      </c>
      <c r="T20" s="22">
        <v>19</v>
      </c>
      <c r="U20" s="22">
        <v>3</v>
      </c>
      <c r="V20" s="40"/>
      <c r="W20" s="43">
        <f aca="true" t="shared" si="10" ref="W20:AE20">H20/H15*100</f>
        <v>10.103626943005182</v>
      </c>
      <c r="X20" s="43">
        <f t="shared" si="10"/>
        <v>7.59493670886076</v>
      </c>
      <c r="Y20" s="43">
        <f t="shared" si="10"/>
        <v>7.635467980295567</v>
      </c>
      <c r="Z20" s="43">
        <f t="shared" si="10"/>
        <v>4.533333333333333</v>
      </c>
      <c r="AA20" s="43">
        <f t="shared" si="10"/>
        <v>3.9473684210526314</v>
      </c>
      <c r="AB20" s="43">
        <f t="shared" si="10"/>
        <v>3.8369304556354913</v>
      </c>
      <c r="AC20" s="43">
        <f t="shared" si="10"/>
        <v>3.2911392405063293</v>
      </c>
      <c r="AD20" s="44">
        <f t="shared" si="10"/>
        <v>4.545454545454546</v>
      </c>
      <c r="AE20" s="23">
        <f t="shared" si="10"/>
        <v>1.674641148325359</v>
      </c>
      <c r="AF20" s="23">
        <f>Q20/Q15*100</f>
        <v>5.0438596491228065</v>
      </c>
      <c r="AG20" s="23">
        <f>R20/R15*100</f>
        <v>3.524229074889868</v>
      </c>
      <c r="AH20" s="23">
        <f>S20/S15*100</f>
        <v>1.8475750577367205</v>
      </c>
      <c r="AI20" s="23">
        <f>T20/T15*100</f>
        <v>4.3678160919540225</v>
      </c>
      <c r="AJ20" s="23">
        <f>U20/U15*100</f>
        <v>0.6944444444444444</v>
      </c>
    </row>
    <row r="21" spans="3:36" ht="12.75">
      <c r="C21" s="16"/>
      <c r="D21" s="12"/>
      <c r="E21" s="27" t="s">
        <v>19</v>
      </c>
      <c r="F21" s="17"/>
      <c r="G21" s="4"/>
      <c r="H21" s="22">
        <v>21</v>
      </c>
      <c r="I21" s="22">
        <v>27</v>
      </c>
      <c r="J21" s="22">
        <v>36</v>
      </c>
      <c r="K21" s="22">
        <v>35</v>
      </c>
      <c r="L21" s="22">
        <v>40</v>
      </c>
      <c r="M21" s="22">
        <v>36</v>
      </c>
      <c r="N21" s="22">
        <v>56</v>
      </c>
      <c r="O21" s="22">
        <v>34</v>
      </c>
      <c r="P21" s="22">
        <v>28</v>
      </c>
      <c r="Q21" s="22">
        <v>42</v>
      </c>
      <c r="R21" s="22">
        <v>45</v>
      </c>
      <c r="S21" s="22">
        <v>37</v>
      </c>
      <c r="T21" s="22">
        <v>34</v>
      </c>
      <c r="U21" s="22">
        <v>38</v>
      </c>
      <c r="V21" s="40"/>
      <c r="W21" s="43">
        <f aca="true" t="shared" si="11" ref="W21:AE21">H21/H15*100</f>
        <v>5.4404145077720205</v>
      </c>
      <c r="X21" s="43">
        <f t="shared" si="11"/>
        <v>6.8354430379746836</v>
      </c>
      <c r="Y21" s="43">
        <f t="shared" si="11"/>
        <v>8.866995073891626</v>
      </c>
      <c r="Z21" s="43">
        <f t="shared" si="11"/>
        <v>9.333333333333334</v>
      </c>
      <c r="AA21" s="43">
        <f t="shared" si="11"/>
        <v>8.771929824561402</v>
      </c>
      <c r="AB21" s="43">
        <f t="shared" si="11"/>
        <v>8.633093525179856</v>
      </c>
      <c r="AC21" s="43">
        <f t="shared" si="11"/>
        <v>14.177215189873419</v>
      </c>
      <c r="AD21" s="44">
        <f t="shared" si="11"/>
        <v>7.35930735930736</v>
      </c>
      <c r="AE21" s="23">
        <f t="shared" si="11"/>
        <v>6.698564593301436</v>
      </c>
      <c r="AF21" s="23">
        <f>Q21/Q15*100</f>
        <v>9.210526315789473</v>
      </c>
      <c r="AG21" s="23">
        <f>R21/R15*100</f>
        <v>9.911894273127754</v>
      </c>
      <c r="AH21" s="23">
        <f>S21/S15*100</f>
        <v>8.545034642032332</v>
      </c>
      <c r="AI21" s="23">
        <f>T21/T15*100</f>
        <v>7.816091954022989</v>
      </c>
      <c r="AJ21" s="23">
        <f>U21/U15*100</f>
        <v>8.796296296296296</v>
      </c>
    </row>
    <row r="22" spans="3:36" ht="12.75">
      <c r="C22" s="16"/>
      <c r="D22" s="12"/>
      <c r="E22" s="12"/>
      <c r="F22" s="17"/>
      <c r="G22" s="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40"/>
      <c r="W22" s="45"/>
      <c r="X22" s="45"/>
      <c r="Y22" s="45"/>
      <c r="Z22" s="45"/>
      <c r="AA22" s="45"/>
      <c r="AB22" s="45"/>
      <c r="AC22" s="43"/>
      <c r="AD22" s="42"/>
      <c r="AE22" s="19"/>
      <c r="AF22" s="19"/>
      <c r="AG22" s="19"/>
      <c r="AH22" s="19"/>
      <c r="AI22" s="19"/>
      <c r="AJ22" s="19"/>
    </row>
    <row r="23" spans="3:36" ht="13.5">
      <c r="C23" s="16"/>
      <c r="D23" s="25" t="s">
        <v>20</v>
      </c>
      <c r="E23" s="10"/>
      <c r="F23" s="11"/>
      <c r="G23" s="4"/>
      <c r="H23" s="22">
        <f aca="true" t="shared" si="12" ref="H23:N23">H24+H27</f>
        <v>48</v>
      </c>
      <c r="I23" s="22">
        <f t="shared" si="12"/>
        <v>54</v>
      </c>
      <c r="J23" s="26">
        <f t="shared" si="12"/>
        <v>26</v>
      </c>
      <c r="K23" s="37">
        <f t="shared" si="12"/>
        <v>38</v>
      </c>
      <c r="L23" s="37">
        <f t="shared" si="12"/>
        <v>51</v>
      </c>
      <c r="M23" s="37">
        <f t="shared" si="12"/>
        <v>55</v>
      </c>
      <c r="N23" s="37">
        <f t="shared" si="12"/>
        <v>24</v>
      </c>
      <c r="O23" s="37">
        <f aca="true" t="shared" si="13" ref="O23:U23">O24+O27</f>
        <v>30</v>
      </c>
      <c r="P23" s="37">
        <f t="shared" si="13"/>
        <v>34</v>
      </c>
      <c r="Q23" s="37">
        <f t="shared" si="13"/>
        <v>51</v>
      </c>
      <c r="R23" s="37">
        <f t="shared" si="13"/>
        <v>38</v>
      </c>
      <c r="S23" s="37">
        <f t="shared" si="13"/>
        <v>47</v>
      </c>
      <c r="T23" s="37">
        <f t="shared" si="13"/>
        <v>49</v>
      </c>
      <c r="U23" s="37">
        <f t="shared" si="13"/>
        <v>45</v>
      </c>
      <c r="V23" s="47"/>
      <c r="W23" s="48">
        <f aca="true" t="shared" si="14" ref="W23:AE23">H23/H15*100</f>
        <v>12.435233160621761</v>
      </c>
      <c r="X23" s="48">
        <f t="shared" si="14"/>
        <v>13.670886075949367</v>
      </c>
      <c r="Y23" s="49">
        <f t="shared" si="14"/>
        <v>6.403940886699508</v>
      </c>
      <c r="Z23" s="49">
        <f t="shared" si="14"/>
        <v>10.133333333333333</v>
      </c>
      <c r="AA23" s="49">
        <f t="shared" si="14"/>
        <v>11.18421052631579</v>
      </c>
      <c r="AB23" s="49">
        <f t="shared" si="14"/>
        <v>13.189448441247004</v>
      </c>
      <c r="AC23" s="49">
        <f t="shared" si="14"/>
        <v>6.075949367088607</v>
      </c>
      <c r="AD23" s="50">
        <f t="shared" si="14"/>
        <v>6.493506493506493</v>
      </c>
      <c r="AE23" s="38">
        <f t="shared" si="14"/>
        <v>8.133971291866029</v>
      </c>
      <c r="AF23" s="38">
        <f>Q23/Q15*100</f>
        <v>11.18421052631579</v>
      </c>
      <c r="AG23" s="38">
        <f>R23/R15*100</f>
        <v>8.370044052863436</v>
      </c>
      <c r="AH23" s="38">
        <f>S23/S15*100</f>
        <v>10.854503464203233</v>
      </c>
      <c r="AI23" s="38">
        <f>T23/T15*100</f>
        <v>11.264367816091953</v>
      </c>
      <c r="AJ23" s="38">
        <f>U23/U15*100</f>
        <v>10.416666666666668</v>
      </c>
    </row>
    <row r="24" spans="3:36" ht="12.75">
      <c r="C24" s="16"/>
      <c r="D24" s="12"/>
      <c r="E24" s="27" t="s">
        <v>21</v>
      </c>
      <c r="F24" s="17"/>
      <c r="G24" s="4"/>
      <c r="H24" s="22">
        <f aca="true" t="shared" si="15" ref="H24:N24">H25+H26</f>
        <v>2</v>
      </c>
      <c r="I24" s="22">
        <f t="shared" si="15"/>
        <v>4</v>
      </c>
      <c r="J24" s="22">
        <f t="shared" si="15"/>
        <v>0</v>
      </c>
      <c r="K24" s="22">
        <f t="shared" si="15"/>
        <v>0</v>
      </c>
      <c r="L24" s="22">
        <f t="shared" si="15"/>
        <v>2</v>
      </c>
      <c r="M24" s="22">
        <f t="shared" si="15"/>
        <v>1</v>
      </c>
      <c r="N24" s="22">
        <f t="shared" si="15"/>
        <v>2</v>
      </c>
      <c r="O24" s="22">
        <f aca="true" t="shared" si="16" ref="O24:U24">O25+O26</f>
        <v>6</v>
      </c>
      <c r="P24" s="22">
        <f t="shared" si="16"/>
        <v>9</v>
      </c>
      <c r="Q24" s="22">
        <f t="shared" si="16"/>
        <v>10</v>
      </c>
      <c r="R24" s="22">
        <f t="shared" si="16"/>
        <v>15</v>
      </c>
      <c r="S24" s="22">
        <f t="shared" si="16"/>
        <v>11</v>
      </c>
      <c r="T24" s="22">
        <f t="shared" si="16"/>
        <v>20</v>
      </c>
      <c r="U24" s="22">
        <f t="shared" si="16"/>
        <v>3</v>
      </c>
      <c r="V24" s="40"/>
      <c r="W24" s="43">
        <f aca="true" t="shared" si="17" ref="W24:AE24">H24/H15*100</f>
        <v>0.5181347150259068</v>
      </c>
      <c r="X24" s="43">
        <f t="shared" si="17"/>
        <v>1.0126582278481013</v>
      </c>
      <c r="Y24" s="43">
        <f t="shared" si="17"/>
        <v>0</v>
      </c>
      <c r="Z24" s="43">
        <f t="shared" si="17"/>
        <v>0</v>
      </c>
      <c r="AA24" s="43">
        <f t="shared" si="17"/>
        <v>0.43859649122807015</v>
      </c>
      <c r="AB24" s="43">
        <f t="shared" si="17"/>
        <v>0.2398081534772182</v>
      </c>
      <c r="AC24" s="51">
        <f t="shared" si="17"/>
        <v>0.5063291139240507</v>
      </c>
      <c r="AD24" s="44">
        <f t="shared" si="17"/>
        <v>1.2987012987012987</v>
      </c>
      <c r="AE24" s="23">
        <f t="shared" si="17"/>
        <v>2.15311004784689</v>
      </c>
      <c r="AF24" s="23">
        <f>Q24/Q15*100</f>
        <v>2.1929824561403506</v>
      </c>
      <c r="AG24" s="23">
        <f>R24/R15*100</f>
        <v>3.303964757709251</v>
      </c>
      <c r="AH24" s="23">
        <f>S24/S15*100</f>
        <v>2.5404157043879905</v>
      </c>
      <c r="AI24" s="23">
        <f>T24/T15*100</f>
        <v>4.597701149425287</v>
      </c>
      <c r="AJ24" s="23">
        <f>U24/U15*100</f>
        <v>0.6944444444444444</v>
      </c>
    </row>
    <row r="25" spans="3:36" ht="12.75">
      <c r="C25" s="16"/>
      <c r="D25" s="12"/>
      <c r="E25" s="12"/>
      <c r="F25" s="28" t="s">
        <v>22</v>
      </c>
      <c r="G25" s="4"/>
      <c r="H25" s="22">
        <v>2</v>
      </c>
      <c r="I25" s="22">
        <v>4</v>
      </c>
      <c r="J25" s="22">
        <v>0</v>
      </c>
      <c r="K25" s="22">
        <v>0</v>
      </c>
      <c r="L25" s="22">
        <v>2</v>
      </c>
      <c r="M25" s="22">
        <v>1</v>
      </c>
      <c r="N25" s="22">
        <v>1</v>
      </c>
      <c r="O25" s="22">
        <v>1</v>
      </c>
      <c r="P25" s="22">
        <v>0</v>
      </c>
      <c r="Q25" s="22">
        <v>4</v>
      </c>
      <c r="R25" s="22">
        <v>0</v>
      </c>
      <c r="S25" s="22">
        <v>1</v>
      </c>
      <c r="T25" s="22">
        <v>2</v>
      </c>
      <c r="U25" s="22">
        <v>0</v>
      </c>
      <c r="V25" s="40"/>
      <c r="W25" s="43">
        <f aca="true" t="shared" si="18" ref="W25:AE25">H25/H15*100</f>
        <v>0.5181347150259068</v>
      </c>
      <c r="X25" s="43">
        <f t="shared" si="18"/>
        <v>1.0126582278481013</v>
      </c>
      <c r="Y25" s="43">
        <f t="shared" si="18"/>
        <v>0</v>
      </c>
      <c r="Z25" s="43">
        <f t="shared" si="18"/>
        <v>0</v>
      </c>
      <c r="AA25" s="43">
        <f t="shared" si="18"/>
        <v>0.43859649122807015</v>
      </c>
      <c r="AB25" s="43">
        <f t="shared" si="18"/>
        <v>0.2398081534772182</v>
      </c>
      <c r="AC25" s="43">
        <f t="shared" si="18"/>
        <v>0.25316455696202533</v>
      </c>
      <c r="AD25" s="44">
        <f t="shared" si="18"/>
        <v>0.21645021645021645</v>
      </c>
      <c r="AE25" s="23">
        <f t="shared" si="18"/>
        <v>0</v>
      </c>
      <c r="AF25" s="23">
        <f>Q25/Q15*100</f>
        <v>0.8771929824561403</v>
      </c>
      <c r="AG25" s="23">
        <f>R25/R15*100</f>
        <v>0</v>
      </c>
      <c r="AH25" s="23">
        <f>S25/S15*100</f>
        <v>0.23094688221709006</v>
      </c>
      <c r="AI25" s="23">
        <f>T25/T15*100</f>
        <v>0.45977011494252873</v>
      </c>
      <c r="AJ25" s="23">
        <f>U25/U15*100</f>
        <v>0</v>
      </c>
    </row>
    <row r="26" spans="3:36" ht="12.75">
      <c r="C26" s="16"/>
      <c r="D26" s="12"/>
      <c r="E26" s="12"/>
      <c r="F26" s="28" t="s">
        <v>23</v>
      </c>
      <c r="G26" s="4"/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1</v>
      </c>
      <c r="O26" s="22">
        <v>5</v>
      </c>
      <c r="P26" s="22">
        <v>9</v>
      </c>
      <c r="Q26" s="22">
        <v>6</v>
      </c>
      <c r="R26" s="22">
        <v>15</v>
      </c>
      <c r="S26" s="22">
        <v>10</v>
      </c>
      <c r="T26" s="22">
        <v>18</v>
      </c>
      <c r="U26" s="22">
        <v>3</v>
      </c>
      <c r="V26" s="40"/>
      <c r="W26" s="43">
        <f aca="true" t="shared" si="19" ref="W26:AE26">H26/H15*100</f>
        <v>0</v>
      </c>
      <c r="X26" s="43">
        <f t="shared" si="19"/>
        <v>0</v>
      </c>
      <c r="Y26" s="43">
        <f t="shared" si="19"/>
        <v>0</v>
      </c>
      <c r="Z26" s="43">
        <f t="shared" si="19"/>
        <v>0</v>
      </c>
      <c r="AA26" s="43">
        <f t="shared" si="19"/>
        <v>0</v>
      </c>
      <c r="AB26" s="43">
        <f t="shared" si="19"/>
        <v>0</v>
      </c>
      <c r="AC26" s="43">
        <f t="shared" si="19"/>
        <v>0.25316455696202533</v>
      </c>
      <c r="AD26" s="44">
        <f t="shared" si="19"/>
        <v>1.0822510822510822</v>
      </c>
      <c r="AE26" s="23">
        <f t="shared" si="19"/>
        <v>2.15311004784689</v>
      </c>
      <c r="AF26" s="23">
        <f>Q26/Q15*100</f>
        <v>1.3157894736842104</v>
      </c>
      <c r="AG26" s="23">
        <f>R26/R15*100</f>
        <v>3.303964757709251</v>
      </c>
      <c r="AH26" s="23">
        <f>S26/S15*100</f>
        <v>2.3094688221709005</v>
      </c>
      <c r="AI26" s="23">
        <f>T26/T15*100</f>
        <v>4.137931034482759</v>
      </c>
      <c r="AJ26" s="23">
        <f>U26/U15*100</f>
        <v>0.6944444444444444</v>
      </c>
    </row>
    <row r="27" spans="3:36" ht="12.75">
      <c r="C27" s="16"/>
      <c r="D27" s="12"/>
      <c r="E27" s="27" t="s">
        <v>24</v>
      </c>
      <c r="F27" s="17"/>
      <c r="G27" s="4"/>
      <c r="H27" s="22">
        <f aca="true" t="shared" si="20" ref="H27:N27">H28+H29</f>
        <v>46</v>
      </c>
      <c r="I27" s="22">
        <f t="shared" si="20"/>
        <v>50</v>
      </c>
      <c r="J27" s="22">
        <f t="shared" si="20"/>
        <v>26</v>
      </c>
      <c r="K27" s="22">
        <f t="shared" si="20"/>
        <v>38</v>
      </c>
      <c r="L27" s="22">
        <f t="shared" si="20"/>
        <v>49</v>
      </c>
      <c r="M27" s="22">
        <f t="shared" si="20"/>
        <v>54</v>
      </c>
      <c r="N27" s="22">
        <f t="shared" si="20"/>
        <v>22</v>
      </c>
      <c r="O27" s="22">
        <f>O28+O29</f>
        <v>24</v>
      </c>
      <c r="P27" s="22">
        <v>25</v>
      </c>
      <c r="Q27" s="22">
        <v>41</v>
      </c>
      <c r="R27" s="22">
        <v>23</v>
      </c>
      <c r="S27" s="22">
        <v>36</v>
      </c>
      <c r="T27" s="22">
        <f>T28+T29</f>
        <v>29</v>
      </c>
      <c r="U27" s="22">
        <f>U28+U29</f>
        <v>42</v>
      </c>
      <c r="V27" s="40"/>
      <c r="W27" s="43">
        <f aca="true" t="shared" si="21" ref="W27:AE27">H27/H15*100</f>
        <v>11.917098445595855</v>
      </c>
      <c r="X27" s="43">
        <f t="shared" si="21"/>
        <v>12.658227848101266</v>
      </c>
      <c r="Y27" s="43">
        <f t="shared" si="21"/>
        <v>6.403940886699508</v>
      </c>
      <c r="Z27" s="43">
        <f t="shared" si="21"/>
        <v>10.133333333333333</v>
      </c>
      <c r="AA27" s="43">
        <f t="shared" si="21"/>
        <v>10.74561403508772</v>
      </c>
      <c r="AB27" s="43">
        <f t="shared" si="21"/>
        <v>12.949640287769784</v>
      </c>
      <c r="AC27" s="43">
        <f t="shared" si="21"/>
        <v>5.5696202531645564</v>
      </c>
      <c r="AD27" s="44">
        <f t="shared" si="21"/>
        <v>5.194805194805195</v>
      </c>
      <c r="AE27" s="23">
        <f t="shared" si="21"/>
        <v>5.980861244019139</v>
      </c>
      <c r="AF27" s="23">
        <f>Q27/Q15*100</f>
        <v>8.991228070175438</v>
      </c>
      <c r="AG27" s="23">
        <f>R27/R15*100</f>
        <v>5.066079295154185</v>
      </c>
      <c r="AH27" s="23">
        <f>S27/S15*100</f>
        <v>8.314087759815243</v>
      </c>
      <c r="AI27" s="23">
        <f>T27/T15*100</f>
        <v>6.666666666666667</v>
      </c>
      <c r="AJ27" s="23">
        <f>U27/U15*100</f>
        <v>9.722222222222223</v>
      </c>
    </row>
    <row r="28" spans="3:36" ht="12.75">
      <c r="C28" s="16"/>
      <c r="D28" s="12"/>
      <c r="E28" s="12"/>
      <c r="F28" s="28" t="s">
        <v>25</v>
      </c>
      <c r="G28" s="4"/>
      <c r="H28" s="22">
        <v>2</v>
      </c>
      <c r="I28" s="22">
        <v>0</v>
      </c>
      <c r="J28" s="22">
        <v>1</v>
      </c>
      <c r="K28" s="22">
        <v>0</v>
      </c>
      <c r="L28" s="22">
        <v>1</v>
      </c>
      <c r="M28" s="22">
        <v>1</v>
      </c>
      <c r="N28" s="22">
        <v>0</v>
      </c>
      <c r="O28" s="22">
        <v>0</v>
      </c>
      <c r="P28" s="22">
        <v>1</v>
      </c>
      <c r="Q28" s="22">
        <v>0</v>
      </c>
      <c r="R28" s="22">
        <v>1</v>
      </c>
      <c r="S28" s="22">
        <v>3</v>
      </c>
      <c r="T28" s="22">
        <v>0</v>
      </c>
      <c r="U28" s="22">
        <v>1</v>
      </c>
      <c r="V28" s="40"/>
      <c r="W28" s="43">
        <f aca="true" t="shared" si="22" ref="W28:AE28">H28/H15*100</f>
        <v>0.5181347150259068</v>
      </c>
      <c r="X28" s="43">
        <f t="shared" si="22"/>
        <v>0</v>
      </c>
      <c r="Y28" s="43">
        <f t="shared" si="22"/>
        <v>0.24630541871921183</v>
      </c>
      <c r="Z28" s="43">
        <f t="shared" si="22"/>
        <v>0</v>
      </c>
      <c r="AA28" s="43">
        <f t="shared" si="22"/>
        <v>0.21929824561403508</v>
      </c>
      <c r="AB28" s="43">
        <f t="shared" si="22"/>
        <v>0.2398081534772182</v>
      </c>
      <c r="AC28" s="43">
        <f t="shared" si="22"/>
        <v>0</v>
      </c>
      <c r="AD28" s="44">
        <f t="shared" si="22"/>
        <v>0</v>
      </c>
      <c r="AE28" s="23">
        <f t="shared" si="22"/>
        <v>0.23923444976076555</v>
      </c>
      <c r="AF28" s="23">
        <f>Q28/Q15*100</f>
        <v>0</v>
      </c>
      <c r="AG28" s="23">
        <f>R28/R15*100</f>
        <v>0.22026431718061676</v>
      </c>
      <c r="AH28" s="23">
        <f>S28/S15*100</f>
        <v>0.6928406466512702</v>
      </c>
      <c r="AI28" s="23">
        <f>T28/T15*100</f>
        <v>0</v>
      </c>
      <c r="AJ28" s="23">
        <f>U28/U15*100</f>
        <v>0.23148148148148145</v>
      </c>
    </row>
    <row r="29" spans="3:36" ht="12.75">
      <c r="C29" s="16"/>
      <c r="D29" s="12"/>
      <c r="E29" s="12"/>
      <c r="F29" s="28" t="s">
        <v>26</v>
      </c>
      <c r="G29" s="4"/>
      <c r="H29" s="22">
        <v>44</v>
      </c>
      <c r="I29" s="22">
        <v>50</v>
      </c>
      <c r="J29" s="22">
        <v>25</v>
      </c>
      <c r="K29" s="22">
        <v>38</v>
      </c>
      <c r="L29" s="22">
        <v>48</v>
      </c>
      <c r="M29" s="22">
        <v>53</v>
      </c>
      <c r="N29" s="22">
        <v>22</v>
      </c>
      <c r="O29" s="22">
        <v>24</v>
      </c>
      <c r="P29" s="22">
        <v>24</v>
      </c>
      <c r="Q29" s="22">
        <v>41</v>
      </c>
      <c r="R29" s="22">
        <v>22</v>
      </c>
      <c r="S29" s="22">
        <v>33</v>
      </c>
      <c r="T29" s="22">
        <v>29</v>
      </c>
      <c r="U29" s="22">
        <v>41</v>
      </c>
      <c r="V29" s="40"/>
      <c r="W29" s="43">
        <f aca="true" t="shared" si="23" ref="W29:AE29">H29/H15*100</f>
        <v>11.398963730569948</v>
      </c>
      <c r="X29" s="43">
        <f t="shared" si="23"/>
        <v>12.658227848101266</v>
      </c>
      <c r="Y29" s="43">
        <f t="shared" si="23"/>
        <v>6.157635467980295</v>
      </c>
      <c r="Z29" s="43">
        <f t="shared" si="23"/>
        <v>10.133333333333333</v>
      </c>
      <c r="AA29" s="43">
        <f t="shared" si="23"/>
        <v>10.526315789473683</v>
      </c>
      <c r="AB29" s="43">
        <f t="shared" si="23"/>
        <v>12.709832134292565</v>
      </c>
      <c r="AC29" s="43">
        <f t="shared" si="23"/>
        <v>5.5696202531645564</v>
      </c>
      <c r="AD29" s="44">
        <f t="shared" si="23"/>
        <v>5.194805194805195</v>
      </c>
      <c r="AE29" s="23">
        <f t="shared" si="23"/>
        <v>5.741626794258373</v>
      </c>
      <c r="AF29" s="23">
        <f>Q29/Q15*100</f>
        <v>8.991228070175438</v>
      </c>
      <c r="AG29" s="23">
        <f>R29/R15*100</f>
        <v>4.845814977973569</v>
      </c>
      <c r="AH29" s="23">
        <f>S29/S15*100</f>
        <v>7.621247113163972</v>
      </c>
      <c r="AI29" s="23">
        <f>T29/T15*100</f>
        <v>6.666666666666667</v>
      </c>
      <c r="AJ29" s="23">
        <f>U29/U15*100</f>
        <v>9.49074074074074</v>
      </c>
    </row>
    <row r="30" spans="3:36" ht="12.75">
      <c r="C30" s="16"/>
      <c r="D30" s="12"/>
      <c r="E30" s="12"/>
      <c r="F30" s="17"/>
      <c r="G30" s="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40"/>
      <c r="W30" s="45"/>
      <c r="X30" s="45"/>
      <c r="Y30" s="45"/>
      <c r="Z30" s="45"/>
      <c r="AA30" s="45"/>
      <c r="AB30" s="45"/>
      <c r="AC30" s="46"/>
      <c r="AD30" s="42"/>
      <c r="AE30" s="19"/>
      <c r="AF30" s="19"/>
      <c r="AG30" s="19"/>
      <c r="AH30" s="19"/>
      <c r="AI30" s="19"/>
      <c r="AJ30" s="19"/>
    </row>
    <row r="31" spans="3:36" ht="13.5">
      <c r="C31" s="16"/>
      <c r="D31" s="25" t="s">
        <v>27</v>
      </c>
      <c r="E31" s="10"/>
      <c r="F31" s="11"/>
      <c r="G31" s="4"/>
      <c r="H31" s="22">
        <f aca="true" t="shared" si="24" ref="H31:N31">H32+H33</f>
        <v>35</v>
      </c>
      <c r="I31" s="22">
        <f t="shared" si="24"/>
        <v>36</v>
      </c>
      <c r="J31" s="26">
        <f t="shared" si="24"/>
        <v>39</v>
      </c>
      <c r="K31" s="37">
        <f t="shared" si="24"/>
        <v>41</v>
      </c>
      <c r="L31" s="37">
        <f t="shared" si="24"/>
        <v>45</v>
      </c>
      <c r="M31" s="37">
        <f t="shared" si="24"/>
        <v>46</v>
      </c>
      <c r="N31" s="37">
        <f t="shared" si="24"/>
        <v>30</v>
      </c>
      <c r="O31" s="37">
        <f aca="true" t="shared" si="25" ref="O31:U31">O32+O33</f>
        <v>38</v>
      </c>
      <c r="P31" s="37">
        <f t="shared" si="25"/>
        <v>42</v>
      </c>
      <c r="Q31" s="37">
        <f t="shared" si="25"/>
        <v>43</v>
      </c>
      <c r="R31" s="37">
        <f t="shared" si="25"/>
        <v>40</v>
      </c>
      <c r="S31" s="37">
        <f t="shared" si="25"/>
        <v>40</v>
      </c>
      <c r="T31" s="37">
        <f t="shared" si="25"/>
        <v>40</v>
      </c>
      <c r="U31" s="37">
        <f t="shared" si="25"/>
        <v>34</v>
      </c>
      <c r="V31" s="47"/>
      <c r="W31" s="48">
        <f aca="true" t="shared" si="26" ref="W31:AE31">H31/H15*100</f>
        <v>9.067357512953368</v>
      </c>
      <c r="X31" s="48">
        <f t="shared" si="26"/>
        <v>9.113924050632912</v>
      </c>
      <c r="Y31" s="49">
        <f t="shared" si="26"/>
        <v>9.60591133004926</v>
      </c>
      <c r="Z31" s="49">
        <f t="shared" si="26"/>
        <v>10.933333333333334</v>
      </c>
      <c r="AA31" s="49">
        <f t="shared" si="26"/>
        <v>9.868421052631579</v>
      </c>
      <c r="AB31" s="49">
        <f t="shared" si="26"/>
        <v>11.031175059952037</v>
      </c>
      <c r="AC31" s="49">
        <f t="shared" si="26"/>
        <v>7.59493670886076</v>
      </c>
      <c r="AD31" s="50">
        <f t="shared" si="26"/>
        <v>8.225108225108226</v>
      </c>
      <c r="AE31" s="38">
        <f t="shared" si="26"/>
        <v>10.047846889952153</v>
      </c>
      <c r="AF31" s="38">
        <f>Q31/Q15*100</f>
        <v>9.429824561403509</v>
      </c>
      <c r="AG31" s="38">
        <f>R31/R15*100</f>
        <v>8.81057268722467</v>
      </c>
      <c r="AH31" s="38">
        <f>S31/S15*100</f>
        <v>9.237875288683602</v>
      </c>
      <c r="AI31" s="38">
        <f>T31/T15*100</f>
        <v>9.195402298850574</v>
      </c>
      <c r="AJ31" s="38">
        <f>U31/U15*100</f>
        <v>7.87037037037037</v>
      </c>
    </row>
    <row r="32" spans="3:36" ht="12.75">
      <c r="C32" s="16"/>
      <c r="D32" s="12"/>
      <c r="E32" s="27" t="s">
        <v>21</v>
      </c>
      <c r="F32" s="17"/>
      <c r="G32" s="4"/>
      <c r="H32" s="22">
        <v>0</v>
      </c>
      <c r="I32" s="22">
        <v>0</v>
      </c>
      <c r="J32" s="22">
        <v>10</v>
      </c>
      <c r="K32" s="22">
        <v>9</v>
      </c>
      <c r="L32" s="22">
        <v>12</v>
      </c>
      <c r="M32" s="22">
        <v>7</v>
      </c>
      <c r="N32" s="22">
        <v>3</v>
      </c>
      <c r="O32" s="22">
        <v>5</v>
      </c>
      <c r="P32" s="22">
        <v>8</v>
      </c>
      <c r="Q32" s="22">
        <v>11</v>
      </c>
      <c r="R32" s="22">
        <v>11</v>
      </c>
      <c r="S32" s="22">
        <v>7</v>
      </c>
      <c r="T32" s="22">
        <v>8</v>
      </c>
      <c r="U32" s="22">
        <v>6</v>
      </c>
      <c r="V32" s="40"/>
      <c r="W32" s="43">
        <f aca="true" t="shared" si="27" ref="W32:AE32">H32/H15*100</f>
        <v>0</v>
      </c>
      <c r="X32" s="43">
        <f t="shared" si="27"/>
        <v>0</v>
      </c>
      <c r="Y32" s="43">
        <f t="shared" si="27"/>
        <v>2.4630541871921183</v>
      </c>
      <c r="Z32" s="43">
        <f t="shared" si="27"/>
        <v>2.4</v>
      </c>
      <c r="AA32" s="43">
        <f t="shared" si="27"/>
        <v>2.631578947368421</v>
      </c>
      <c r="AB32" s="43">
        <f t="shared" si="27"/>
        <v>1.6786570743405276</v>
      </c>
      <c r="AC32" s="51">
        <f t="shared" si="27"/>
        <v>0.7594936708860759</v>
      </c>
      <c r="AD32" s="44">
        <f t="shared" si="27"/>
        <v>1.0822510822510822</v>
      </c>
      <c r="AE32" s="23">
        <f t="shared" si="27"/>
        <v>1.9138755980861244</v>
      </c>
      <c r="AF32" s="23">
        <f>Q32/Q15*100</f>
        <v>2.4122807017543857</v>
      </c>
      <c r="AG32" s="23">
        <f>R32/R15*100</f>
        <v>2.4229074889867843</v>
      </c>
      <c r="AH32" s="23">
        <f>S32/S15*100</f>
        <v>1.6166281755196306</v>
      </c>
      <c r="AI32" s="23">
        <f>T32/T15*100</f>
        <v>1.839080459770115</v>
      </c>
      <c r="AJ32" s="23">
        <f>U32/U15*100</f>
        <v>1.3888888888888888</v>
      </c>
    </row>
    <row r="33" spans="3:36" ht="12.75">
      <c r="C33" s="16"/>
      <c r="D33" s="12"/>
      <c r="E33" s="27" t="s">
        <v>24</v>
      </c>
      <c r="F33" s="17"/>
      <c r="G33" s="4"/>
      <c r="H33" s="22">
        <f>H34+H35</f>
        <v>35</v>
      </c>
      <c r="I33" s="22">
        <f>I34+I35</f>
        <v>36</v>
      </c>
      <c r="J33" s="22">
        <f>J34+J35</f>
        <v>29</v>
      </c>
      <c r="K33" s="22">
        <v>32</v>
      </c>
      <c r="L33" s="22">
        <f>L34+L35</f>
        <v>33</v>
      </c>
      <c r="M33" s="22">
        <f>M34+M35</f>
        <v>39</v>
      </c>
      <c r="N33" s="22">
        <f>N34+N35</f>
        <v>27</v>
      </c>
      <c r="O33" s="22">
        <f>O34+O35</f>
        <v>33</v>
      </c>
      <c r="P33" s="22">
        <v>34</v>
      </c>
      <c r="Q33" s="22">
        <v>32</v>
      </c>
      <c r="R33" s="22">
        <v>29</v>
      </c>
      <c r="S33" s="22">
        <v>33</v>
      </c>
      <c r="T33" s="22">
        <f>T34+T35</f>
        <v>32</v>
      </c>
      <c r="U33" s="22">
        <f>U34+U35</f>
        <v>28</v>
      </c>
      <c r="V33" s="40"/>
      <c r="W33" s="43">
        <f aca="true" t="shared" si="28" ref="W33:AE33">H33/H15*100</f>
        <v>9.067357512953368</v>
      </c>
      <c r="X33" s="43">
        <f t="shared" si="28"/>
        <v>9.113924050632912</v>
      </c>
      <c r="Y33" s="43">
        <f t="shared" si="28"/>
        <v>7.142857142857142</v>
      </c>
      <c r="Z33" s="43">
        <f t="shared" si="28"/>
        <v>8.533333333333333</v>
      </c>
      <c r="AA33" s="43">
        <f t="shared" si="28"/>
        <v>7.236842105263158</v>
      </c>
      <c r="AB33" s="43">
        <f t="shared" si="28"/>
        <v>9.352517985611511</v>
      </c>
      <c r="AC33" s="43">
        <f t="shared" si="28"/>
        <v>6.8354430379746836</v>
      </c>
      <c r="AD33" s="44">
        <f t="shared" si="28"/>
        <v>7.142857142857142</v>
      </c>
      <c r="AE33" s="23">
        <f t="shared" si="28"/>
        <v>8.133971291866029</v>
      </c>
      <c r="AF33" s="23">
        <f>Q33/Q15*100</f>
        <v>7.017543859649122</v>
      </c>
      <c r="AG33" s="23">
        <f>R33/R15*100</f>
        <v>6.387665198237885</v>
      </c>
      <c r="AH33" s="23">
        <f>S33/S15*100</f>
        <v>7.621247113163972</v>
      </c>
      <c r="AI33" s="23">
        <f>T33/T15*100</f>
        <v>7.35632183908046</v>
      </c>
      <c r="AJ33" s="23">
        <f>U33/U15*100</f>
        <v>6.481481481481481</v>
      </c>
    </row>
    <row r="34" spans="3:36" ht="12.75">
      <c r="C34" s="16"/>
      <c r="D34" s="12"/>
      <c r="E34" s="12"/>
      <c r="F34" s="28" t="s">
        <v>28</v>
      </c>
      <c r="G34" s="4"/>
      <c r="H34" s="22">
        <v>0</v>
      </c>
      <c r="I34" s="22">
        <v>0</v>
      </c>
      <c r="J34" s="22">
        <v>15</v>
      </c>
      <c r="K34" s="22">
        <v>13</v>
      </c>
      <c r="L34" s="22">
        <v>20</v>
      </c>
      <c r="M34" s="22">
        <v>20</v>
      </c>
      <c r="N34" s="22">
        <v>14</v>
      </c>
      <c r="O34" s="22">
        <v>13</v>
      </c>
      <c r="P34" s="22">
        <v>16</v>
      </c>
      <c r="Q34" s="22">
        <v>14</v>
      </c>
      <c r="R34" s="22">
        <v>12</v>
      </c>
      <c r="S34" s="22">
        <v>11</v>
      </c>
      <c r="T34" s="22">
        <v>17</v>
      </c>
      <c r="U34" s="22">
        <v>7</v>
      </c>
      <c r="V34" s="40"/>
      <c r="W34" s="43">
        <f aca="true" t="shared" si="29" ref="W34:AE34">H34/H15*100</f>
        <v>0</v>
      </c>
      <c r="X34" s="43">
        <f t="shared" si="29"/>
        <v>0</v>
      </c>
      <c r="Y34" s="43">
        <f t="shared" si="29"/>
        <v>3.6945812807881775</v>
      </c>
      <c r="Z34" s="43">
        <f t="shared" si="29"/>
        <v>3.4666666666666663</v>
      </c>
      <c r="AA34" s="43">
        <f t="shared" si="29"/>
        <v>4.385964912280701</v>
      </c>
      <c r="AB34" s="43">
        <f t="shared" si="29"/>
        <v>4.796163069544365</v>
      </c>
      <c r="AC34" s="43">
        <f t="shared" si="29"/>
        <v>3.5443037974683547</v>
      </c>
      <c r="AD34" s="44">
        <f t="shared" si="29"/>
        <v>2.813852813852814</v>
      </c>
      <c r="AE34" s="23">
        <f t="shared" si="29"/>
        <v>3.827751196172249</v>
      </c>
      <c r="AF34" s="23">
        <f>Q34/Q15*100</f>
        <v>3.070175438596491</v>
      </c>
      <c r="AG34" s="23">
        <f>R34/R15*100</f>
        <v>2.643171806167401</v>
      </c>
      <c r="AH34" s="23">
        <f>S34/S15*100</f>
        <v>2.5404157043879905</v>
      </c>
      <c r="AI34" s="23">
        <f>T34/T15*100</f>
        <v>3.9080459770114944</v>
      </c>
      <c r="AJ34" s="23">
        <f>U34/U15*100</f>
        <v>1.6203703703703702</v>
      </c>
    </row>
    <row r="35" spans="3:36" ht="12.75">
      <c r="C35" s="16"/>
      <c r="D35" s="12"/>
      <c r="E35" s="12"/>
      <c r="F35" s="28" t="s">
        <v>29</v>
      </c>
      <c r="G35" s="4"/>
      <c r="H35" s="22">
        <v>35</v>
      </c>
      <c r="I35" s="22">
        <v>36</v>
      </c>
      <c r="J35" s="22">
        <v>14</v>
      </c>
      <c r="K35" s="22">
        <v>19</v>
      </c>
      <c r="L35" s="22">
        <v>13</v>
      </c>
      <c r="M35" s="22">
        <v>19</v>
      </c>
      <c r="N35" s="22">
        <v>13</v>
      </c>
      <c r="O35" s="22">
        <v>20</v>
      </c>
      <c r="P35" s="22">
        <v>18</v>
      </c>
      <c r="Q35" s="22">
        <v>18</v>
      </c>
      <c r="R35" s="22">
        <v>17</v>
      </c>
      <c r="S35" s="22">
        <v>22</v>
      </c>
      <c r="T35" s="22">
        <v>15</v>
      </c>
      <c r="U35" s="22">
        <v>21</v>
      </c>
      <c r="V35" s="40"/>
      <c r="W35" s="43">
        <f aca="true" t="shared" si="30" ref="W35:AE35">H35/H15*100</f>
        <v>9.067357512953368</v>
      </c>
      <c r="X35" s="43">
        <f t="shared" si="30"/>
        <v>9.113924050632912</v>
      </c>
      <c r="Y35" s="43">
        <f t="shared" si="30"/>
        <v>3.4482758620689653</v>
      </c>
      <c r="Z35" s="43">
        <f t="shared" si="30"/>
        <v>5.066666666666666</v>
      </c>
      <c r="AA35" s="43">
        <f t="shared" si="30"/>
        <v>2.850877192982456</v>
      </c>
      <c r="AB35" s="43">
        <f t="shared" si="30"/>
        <v>4.556354916067146</v>
      </c>
      <c r="AC35" s="43">
        <f t="shared" si="30"/>
        <v>3.2911392405063293</v>
      </c>
      <c r="AD35" s="44">
        <f t="shared" si="30"/>
        <v>4.329004329004329</v>
      </c>
      <c r="AE35" s="23">
        <f t="shared" si="30"/>
        <v>4.30622009569378</v>
      </c>
      <c r="AF35" s="23">
        <f>Q35/Q15*100</f>
        <v>3.9473684210526314</v>
      </c>
      <c r="AG35" s="23">
        <f>R35/R15*100</f>
        <v>3.7444933920704844</v>
      </c>
      <c r="AH35" s="23">
        <f>S35/S15*100</f>
        <v>5.080831408775981</v>
      </c>
      <c r="AI35" s="23">
        <f>T35/T15*100</f>
        <v>3.4482758620689653</v>
      </c>
      <c r="AJ35" s="23">
        <f>U35/U15*100</f>
        <v>4.861111111111112</v>
      </c>
    </row>
    <row r="36" spans="3:36" ht="12.75">
      <c r="C36" s="16"/>
      <c r="D36" s="12"/>
      <c r="E36" s="12"/>
      <c r="F36" s="28"/>
      <c r="G36" s="4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40"/>
      <c r="W36" s="43"/>
      <c r="X36" s="43"/>
      <c r="Y36" s="43"/>
      <c r="Z36" s="43"/>
      <c r="AA36" s="43"/>
      <c r="AB36" s="43"/>
      <c r="AC36" s="43"/>
      <c r="AD36" s="44"/>
      <c r="AE36" s="23"/>
      <c r="AF36" s="23"/>
      <c r="AG36" s="23"/>
      <c r="AH36" s="23"/>
      <c r="AI36" s="23"/>
      <c r="AJ36" s="23"/>
    </row>
    <row r="37" spans="3:36" ht="13.5">
      <c r="C37" s="16"/>
      <c r="D37" s="25" t="s">
        <v>32</v>
      </c>
      <c r="E37" s="10"/>
      <c r="F37" s="11"/>
      <c r="G37" s="4"/>
      <c r="H37" s="22"/>
      <c r="I37" s="22"/>
      <c r="J37" s="22"/>
      <c r="K37" s="22"/>
      <c r="L37" s="22"/>
      <c r="M37" s="22"/>
      <c r="N37" s="22"/>
      <c r="O37" s="22"/>
      <c r="P37" s="55"/>
      <c r="Q37" s="26"/>
      <c r="R37" s="26"/>
      <c r="S37" s="26"/>
      <c r="T37" s="26"/>
      <c r="U37" s="37">
        <v>16</v>
      </c>
      <c r="V37" s="40"/>
      <c r="W37" s="43"/>
      <c r="X37" s="43"/>
      <c r="Y37" s="43"/>
      <c r="Z37" s="43"/>
      <c r="AA37" s="43"/>
      <c r="AB37" s="43"/>
      <c r="AC37" s="43"/>
      <c r="AD37" s="44"/>
      <c r="AE37" s="23"/>
      <c r="AF37" s="38">
        <f>Q37/Q21*100</f>
        <v>0</v>
      </c>
      <c r="AG37" s="38">
        <f>R37/R21*100</f>
        <v>0</v>
      </c>
      <c r="AH37" s="38">
        <f>S37/S21*100</f>
        <v>0</v>
      </c>
      <c r="AI37" s="38">
        <f>T37/T21*100</f>
        <v>0</v>
      </c>
      <c r="AJ37" s="38">
        <f>U37/U15*100</f>
        <v>3.7037037037037033</v>
      </c>
    </row>
    <row r="38" spans="3:36" ht="12.75">
      <c r="C38" s="16"/>
      <c r="D38" s="12"/>
      <c r="E38" s="12"/>
      <c r="F38" s="17"/>
      <c r="G38" s="4"/>
      <c r="H38" s="24"/>
      <c r="I38" s="24"/>
      <c r="J38" s="24"/>
      <c r="K38" s="24"/>
      <c r="L38" s="24"/>
      <c r="M38" s="24"/>
      <c r="N38" s="24"/>
      <c r="O38" s="24"/>
      <c r="P38" s="54"/>
      <c r="Q38" s="9"/>
      <c r="R38" s="56"/>
      <c r="S38" s="56"/>
      <c r="T38" s="56"/>
      <c r="U38" s="58"/>
      <c r="V38" s="40"/>
      <c r="W38" s="45"/>
      <c r="X38" s="45"/>
      <c r="Y38" s="45"/>
      <c r="Z38" s="45"/>
      <c r="AA38" s="45"/>
      <c r="AB38" s="45"/>
      <c r="AC38" s="46"/>
      <c r="AD38" s="42"/>
      <c r="AE38" s="19"/>
      <c r="AF38" s="9"/>
      <c r="AG38" s="56"/>
      <c r="AH38" s="56"/>
      <c r="AI38" s="56"/>
      <c r="AJ38" s="58"/>
    </row>
    <row r="39" spans="3:40" ht="13.5">
      <c r="C39" s="29"/>
      <c r="D39" s="25" t="s">
        <v>30</v>
      </c>
      <c r="E39" s="10"/>
      <c r="F39" s="11"/>
      <c r="G39" s="4"/>
      <c r="H39" s="30">
        <v>1</v>
      </c>
      <c r="I39" s="30">
        <v>2</v>
      </c>
      <c r="J39" s="26">
        <v>4</v>
      </c>
      <c r="K39" s="37">
        <v>1</v>
      </c>
      <c r="L39" s="37">
        <v>3</v>
      </c>
      <c r="M39" s="37">
        <v>1</v>
      </c>
      <c r="N39" s="37">
        <v>7</v>
      </c>
      <c r="O39" s="37">
        <v>11</v>
      </c>
      <c r="P39" s="37">
        <v>3</v>
      </c>
      <c r="Q39" s="37">
        <v>7</v>
      </c>
      <c r="R39" s="37">
        <v>7</v>
      </c>
      <c r="S39" s="37">
        <v>6</v>
      </c>
      <c r="T39" s="37">
        <v>7</v>
      </c>
      <c r="U39" s="37">
        <v>0</v>
      </c>
      <c r="V39" s="47"/>
      <c r="W39" s="52">
        <f aca="true" t="shared" si="31" ref="W39:AE39">H39/H15*100</f>
        <v>0.2590673575129534</v>
      </c>
      <c r="X39" s="52">
        <f t="shared" si="31"/>
        <v>0.5063291139240507</v>
      </c>
      <c r="Y39" s="49">
        <f t="shared" si="31"/>
        <v>0.9852216748768473</v>
      </c>
      <c r="Z39" s="49">
        <f t="shared" si="31"/>
        <v>0.26666666666666666</v>
      </c>
      <c r="AA39" s="49">
        <f t="shared" si="31"/>
        <v>0.6578947368421052</v>
      </c>
      <c r="AB39" s="49">
        <f t="shared" si="31"/>
        <v>0.2398081534772182</v>
      </c>
      <c r="AC39" s="49">
        <f t="shared" si="31"/>
        <v>1.7721518987341773</v>
      </c>
      <c r="AD39" s="50">
        <f t="shared" si="31"/>
        <v>2.380952380952381</v>
      </c>
      <c r="AE39" s="38">
        <f t="shared" si="31"/>
        <v>0.7177033492822966</v>
      </c>
      <c r="AF39" s="38">
        <f>Q39/Q15*100</f>
        <v>1.5350877192982455</v>
      </c>
      <c r="AG39" s="38">
        <f>R39/R15*100</f>
        <v>1.5418502202643172</v>
      </c>
      <c r="AH39" s="38">
        <f>S39/S15*100</f>
        <v>1.3856812933025404</v>
      </c>
      <c r="AI39" s="38">
        <f>T39/T15*100</f>
        <v>1.6091954022988506</v>
      </c>
      <c r="AJ39" s="38">
        <f>U39/U15*100</f>
        <v>0</v>
      </c>
      <c r="AK39" s="1"/>
      <c r="AL39" s="1"/>
      <c r="AM39" s="1"/>
      <c r="AN39" s="1"/>
    </row>
    <row r="40" spans="3:36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3:36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</sheetData>
  <sheetProtection/>
  <mergeCells count="4">
    <mergeCell ref="C7:AI7"/>
    <mergeCell ref="C8:AI8"/>
    <mergeCell ref="N12:U12"/>
    <mergeCell ref="AC12:AJ12"/>
  </mergeCells>
  <printOptions horizontalCentered="1"/>
  <pageMargins left="0.3" right="0" top="0.75" bottom="0.5" header="0.5" footer="0.5"/>
  <pageSetup horizontalDpi="600" verticalDpi="600" orientation="landscape" r:id="rId1"/>
  <headerFooter alignWithMargins="0">
    <oddFooter>&amp;LA-8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kicak</cp:lastModifiedBy>
  <cp:lastPrinted>2009-05-06T20:16:05Z</cp:lastPrinted>
  <dcterms:created xsi:type="dcterms:W3CDTF">2001-08-14T13:49:06Z</dcterms:created>
  <dcterms:modified xsi:type="dcterms:W3CDTF">2009-05-27T15:22:02Z</dcterms:modified>
  <cp:category/>
  <cp:version/>
  <cp:contentType/>
  <cp:contentStatus/>
</cp:coreProperties>
</file>